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Budgetcyclus 2022\Verantwoording\Financieel Beeld Zorg\Opendata\Opendata Rijksbegroting\"/>
    </mc:Choice>
  </mc:AlternateContent>
  <xr:revisionPtr revIDLastSave="0" documentId="13_ncr:1_{4D968E5D-F6B8-419E-BCAE-9BA609741DAC}" xr6:coauthVersionLast="47" xr6:coauthVersionMax="47" xr10:uidLastSave="{00000000-0000-0000-0000-000000000000}"/>
  <bookViews>
    <workbookView xWindow="-110" yWindow="-110" windowWidth="19420" windowHeight="10420" tabRatio="871" firstSheet="12" activeTab="22" xr2:uid="{00000000-000D-0000-FFFF-FFFF00000000}"/>
  </bookViews>
  <sheets>
    <sheet name="Totaal Zvw JV 2022" sheetId="5" r:id="rId1"/>
    <sheet name="Huisartsen" sheetId="92" r:id="rId2"/>
    <sheet name="Multi" sheetId="115" r:id="rId3"/>
    <sheet name="Tandh" sheetId="93" r:id="rId4"/>
    <sheet name="Paramesch" sheetId="131" r:id="rId5"/>
    <sheet name="Verloskunde" sheetId="105" r:id="rId6"/>
    <sheet name="Kraamzorg" sheetId="104" r:id="rId7"/>
    <sheet name="Zintuiglijk geh" sheetId="119" r:id="rId8"/>
    <sheet name="MSZ" sheetId="132" r:id="rId9"/>
    <sheet name="GRZ en ELV" sheetId="96" r:id="rId10"/>
    <sheet name="BB aca en kapl" sheetId="135" r:id="rId11"/>
    <sheet name="BB MSZ" sheetId="100" r:id="rId12"/>
    <sheet name="Overige cur" sheetId="97" r:id="rId13"/>
    <sheet name="ggz" sheetId="112" r:id="rId14"/>
    <sheet name="Apotheekzorg" sheetId="114" r:id="rId15"/>
    <sheet name="hulpm" sheetId="113" r:id="rId16"/>
    <sheet name="Wijkverpleging" sheetId="108" r:id="rId17"/>
    <sheet name="Ambulance" sheetId="111" r:id="rId18"/>
    <sheet name="Overig ziekenv" sheetId="110" r:id="rId19"/>
    <sheet name="Opleidingen" sheetId="109" r:id="rId20"/>
    <sheet name="Grens" sheetId="91" r:id="rId21"/>
    <sheet name="Nom en onv Zvw" sheetId="116" r:id="rId22"/>
    <sheet name="ontv Zvw" sheetId="120" r:id="rId23"/>
  </sheets>
  <externalReferences>
    <externalReference r:id="rId24"/>
  </externalReferences>
  <definedNames>
    <definedName name="_xlnm.Print_Area" localSheetId="0">'Totaal Zvw JV 2022'!$A$1:$E$40</definedName>
    <definedName name="eindjaar">[1]model!$D$3</definedName>
    <definedName name="LonenEnPrijzen">[1]opmerkingen!$B$13:$B$23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91" l="1"/>
  <c r="C43" i="91"/>
  <c r="D43" i="91"/>
  <c r="E43" i="91"/>
  <c r="B50" i="96" l="1"/>
  <c r="C50" i="96"/>
  <c r="E50" i="96"/>
  <c r="D50" i="96"/>
  <c r="D51" i="96" l="1"/>
  <c r="C51" i="96"/>
  <c r="B51" i="96"/>
  <c r="C44" i="91"/>
  <c r="D44" i="91"/>
  <c r="B44" i="91"/>
  <c r="E44" i="91" l="1"/>
  <c r="E51" i="9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Verbinding9" type="1" refreshedVersion="3" savePassword="1">
    <dbPr connection="DRIVER={Microsoft ODBC Driver for Oracle};UID=fritzkijk;PWD=fritzkijk;ConnectString=vwspr9;" command="SELECT FINTOTAAL.RMT_RAPPORTAGEJAAR, FINTOTAAL.RMT_RAPPORTAGENR, FRZ_HOOFDSTUKKEN.HOOFDSTUKNR, FRZ_SECTOREN.SECTORNR, FRZ_RAPPORTAGEMOMENTEN.TITEL, FRZ_FINANCIERINGSSUBBRONNEN.SUBBRONNR, FRZ_DEELSECTOREN.DEELSECTORNR, FINTOTAAL.JAAR, FINTOTAAL.TOTAALBEDRAG, FRZ_SECTORCLUSTERS.SECTORCLUSTERNR, FRZ_DEELSECTOREN.NAAM, FRZ_FINANCIERINGSSUBBRONNEN.NAAM, FRZ_HOOFDSTUKKEN.NAAM, FRZ_SECTORCLUSTERS.NAAM, FRZ_SECTOREN.NAAM_x000d__x000a_FROM FRITZKIJK.FINTOTAAL FINTOTAAL, FRITZ.FRZ_DEELSECTOREN FRZ_DEELSECTOREN, FRITZ.FRZ_FINANCIERINGSSUBBRONNEN FRZ_FINANCIERINGSSUBBRONNEN, FRITZ.FRZ_HOOFDSTUKKEN FRZ_HOOFDSTUKKEN, FRITZ.FRZ_RAPPORTAGEMOMENTEN FRZ_RAPPORTAGEMOMENTEN, FRITZ.FRZ_SECTORCLUSTERS FRZ_SECTORCLUSTERS, FRITZ.FRZ_SECTOREN FRZ_SECTOREN_x000d__x000a_WHERE FINTOTAAL.RMT_RAPPORTAGEJAAR = FRZ_RAPPORTAGEMOMENTEN.RAPPORTAGEJAAR AND FINTOTAAL.RMT_RAPPORTAGENR = FRZ_RAPPORTAGEMOMENTEN.RAPPORTAGENR AND FINTOTAAL.DSC_ID = FRZ_DEELSECTOREN.ID AND FINTOTAAL.FSB_FBR_BRONNR = FRZ_FINANCIERINGSSUBBRONNEN.FBR_BRONNR AND FRZ_DEELSECTOREN.SCR_ID = FRZ_SECTOREN.ID AND FINTOTAAL.FSB_SUBBRONNR = FRZ_FINANCIERINGSSUBBRONNEN.SUBBRONNR AND FRZ_SECTOREN.SCC_ID = FRZ_SECTORCLUSTERS.ID AND FRZ_SECTOREN.HFD_ID = FRZ_HOOFDSTUKKEN.ID AND ((FINTOTAAL.TOTAALBEDRAG&lt;&gt;0))"/>
  </connection>
</connections>
</file>

<file path=xl/sharedStrings.xml><?xml version="1.0" encoding="utf-8"?>
<sst xmlns="http://schemas.openxmlformats.org/spreadsheetml/2006/main" count="907" uniqueCount="273">
  <si>
    <t>Geneeskundige geestelijke gezondheidszorg</t>
  </si>
  <si>
    <t xml:space="preserve">Eerstelijnszorg </t>
  </si>
  <si>
    <t>Verloskunde</t>
  </si>
  <si>
    <t>Kraamzorg</t>
  </si>
  <si>
    <t>Overig curatieve zorg</t>
  </si>
  <si>
    <t xml:space="preserve">Ziekenvervoer </t>
  </si>
  <si>
    <t>Ambulancevervoer</t>
  </si>
  <si>
    <t>Overig ziekenvervoer</t>
  </si>
  <si>
    <t>Hulpmiddelen</t>
  </si>
  <si>
    <t>Grensoverschrijdende zorg</t>
  </si>
  <si>
    <t xml:space="preserve">Multidisciplinaire zorgverlening </t>
  </si>
  <si>
    <t>Huisartsenzorg</t>
  </si>
  <si>
    <t>Geriatrische revalidatiezorg</t>
  </si>
  <si>
    <t>Nominaal en onverdeeld</t>
  </si>
  <si>
    <t>Paramedische zorg</t>
  </si>
  <si>
    <t>Check</t>
  </si>
  <si>
    <t>Beschikbaarheidbijdrage opleidingen Zvw</t>
  </si>
  <si>
    <t>Beschikbaarheidbijdrage academische zorg</t>
  </si>
  <si>
    <t>Huisartsen (bedragen x € 1 miljoen)</t>
  </si>
  <si>
    <t>Tandheelkundige zorg Zvw (bedragen x € 1 miljoen)</t>
  </si>
  <si>
    <t>Wijkverpleging</t>
  </si>
  <si>
    <t>Wijkverpleging (bedragen x € 1 miljoen)</t>
  </si>
  <si>
    <t>Totaal nieuwe mutaties</t>
  </si>
  <si>
    <t>Tweedelijnszorg</t>
  </si>
  <si>
    <t>De ambulancezorg kent twee kerntaken: spoedvervoer en besteld vervoer. Daarnaast staan ambulances ook paraat voor geneeskundige hulp bij ongevallen en rampen. Op deze sector worden tevens de uitgaven Centrale Posten Ambulancevervoer (CPA) verantwoord.</t>
  </si>
  <si>
    <t>Eerstelijnsverblijf</t>
  </si>
  <si>
    <t>waarvan logopedie</t>
  </si>
  <si>
    <t>waarvan fysiotherapie</t>
  </si>
  <si>
    <t>waarvan oefentherapie</t>
  </si>
  <si>
    <t>waarvan ergotherapie</t>
  </si>
  <si>
    <t>waarvan dieetadvisering</t>
  </si>
  <si>
    <t>Autonoom</t>
  </si>
  <si>
    <t>Beleidsmatig</t>
  </si>
  <si>
    <t>Ontvangsten Zvw (bedragen x € 1 miljoen)</t>
  </si>
  <si>
    <t>Grensoverschrijdende zorg (bedragen x € 1 miljoen)</t>
  </si>
  <si>
    <t>Opleidingen (bedragen x € 1 miljoen)</t>
  </si>
  <si>
    <t>Ambulancevervoer (bedragen x € 1 miljoen)</t>
  </si>
  <si>
    <t>Hulpmiddelen (bedragen x € 1 miljoen)</t>
  </si>
  <si>
    <t>Geneeskundige ggz (bedragen x € 1 miljoen)</t>
  </si>
  <si>
    <t>Overig curatieve zorg (bedragen x € 1 miljoen)</t>
  </si>
  <si>
    <t>Beschikbaarheidbijdragen overig medisch-specialistische zorg (bedragen x € 1 miljoen)</t>
  </si>
  <si>
    <t>Multidisciplinaire zorgverlening (bedragen x € 1 miljoen)</t>
  </si>
  <si>
    <t>Paramedische zorg (bedragen x € 1 miljoen)</t>
  </si>
  <si>
    <t>Verloskunde (bedragen x € 1 miljoen)</t>
  </si>
  <si>
    <t>Kraamzorg (bedragen x € 1 miljoen)</t>
  </si>
  <si>
    <t>Medisch-specialistische zorg (bedragen x € 1 miljoen)</t>
  </si>
  <si>
    <t>Beschikbaarheidbijdrage academische zorg (bedragen x € 1 miljoen)</t>
  </si>
  <si>
    <t>Tandheelkundige zorg</t>
  </si>
  <si>
    <t>Eigen betalingen Zvw</t>
  </si>
  <si>
    <t>Zorg voor zintuiglijk gehandicapten (bedragen x € 1 miljoen)</t>
  </si>
  <si>
    <t>Nominaal en onverdeeld Zvw (bedragen x € 1 miljoen)</t>
  </si>
  <si>
    <t xml:space="preserve">De paramedische zorg omvat fysiotherapie, oefentherapie Caesar, oefentherapie Mensendieck, logopedie, ergotherapie en dieetadvisering. </t>
  </si>
  <si>
    <t>Overig ziekenvervoer (bedragen x € 1 miljoen)</t>
  </si>
  <si>
    <t>De multidisciplinaire zorgverlening (MDZ) betreft ketenzorg en geïntegreerde eerstelijnszorg. Binnen de ketens wordt zorg verleend waarbij zorgaanbieders van diverse disciplines de zorgonderdelen in samenhang en in samenwerking met de betreffende patiënt leveren.</t>
  </si>
  <si>
    <t>Medisch-specialistische zorg</t>
  </si>
  <si>
    <t>Deze sector bevat de eerstelijns tandheelkundige zorg.</t>
  </si>
  <si>
    <t>Op deze sector worden de uitgaven geraamd en verantwoord voor extramurale hulpmiddelen die verstrekt worden krachtens de Regeling hulpmiddelen.</t>
  </si>
  <si>
    <t>Binnen de aanspraak wijkverpleging is sprake van zowel verpleging als verzorging. Hierbij gaat het om verpleegkundige handelingen zoals wondverzorging, injecties en catheterisaties en verzorgende handelingen zoals wassen en aankleden. Binnen de aanspraak wijkverpleging zijn naast de (wijk)verpleegkundige ook verzorgenden en gespecialiseerde verpleegkundigen werkzaam. Financiering kan ook plaatsvinden via een persoonsgebonden budget.</t>
  </si>
  <si>
    <t xml:space="preserve">Het overig ziekenvervoer betreft het vervoer van patiënten van en naar zorgaanbieders. Hiervoor in aanmerking komen verzekerden die chemo- of radiotherapie ondergaan, nierdialyse ondergaan, zich uitsluitend in een rolstoel kunnen verplaatsen, zeer slechtziend zijn of van hun zorgverzekeraar hiervoor toestemming hebben gekregen. Het betreft zowel commercieel vervoer als vergoeding van de kosten van openbaar vervoer. Per 1 januari 2019 wordt aan de aanspraak voor ziekenvervoer het vervoer ten behoeve van consulten, (na)controles en (bloed)onderzoek toegevoegd, indien deze als onderdeel van de primaire behandeling noodzakelijk zijn.
</t>
  </si>
  <si>
    <t xml:space="preserve">Deze sector betreft de grensoverschrijdende zorg binnen en buiten het macroprestatiebedrag (mpb). Binnen het mpb betreft het zorgkosten gemaakt in het buitenland door verzekerden bij Nederlandse zorgverzekeraars. 
De grensoverschrijdende zorg buiten het mpb betreft de lasten van internationale verdragen. Het gaat om kosten van zorg aan personen die buiten Nederland wonen en niet aan Nederlandse sociale verzekeringswetgeving zijn onderworpen, maar die op grond van een Europese verordening of een door Nederland gesloten verdrag inzake sociale zekerheid recht hebben op geneeskundige zorg ten laste van Nederland. Het betreft ook de kosten van medische zorg voor personen die verzekerd zijn in het buitenland en langdurig of kortdurend verblijven in Nederland. Deze kosten worden doorberekend aan de internationale verdragspartners. Deze baten worden in mindering gebracht op de lasten.
</t>
  </si>
  <si>
    <t>In deze sector worden de uitgaven aan medisch-specialistische zorg verantwoord.</t>
  </si>
  <si>
    <t>Geriatrische revalidatiezorg richt zich met name op kwetsbare ouderen met meerdere aandoeningen, die in het ziekenhuis een medisch-specialistische behandeling hebben ondergaan. Doel is hen te helpen terug te keren naar de oude woonsituatie en maatschappelijk te blijven participeren.
Verblijf dat medisch noodzakelijk is in verband met geneeskundige zorg valt onder de Zorgverzekeringswet. Verblijf in verband met zorg zoals huisartsen die plegen te bieden – het zogenoemde eerstelijnsverblijf – is onder deze aanspraak mogelijk.</t>
  </si>
  <si>
    <t>Geriatrische revalidatiezorg en eerstelijnsverblijf (bedragen x € 1 miljoen)</t>
  </si>
  <si>
    <t>Op deze sector worden de specialistische vervolgopleidingen uit het zogenaamde opleidingsfonds (inclusief de opleiding tot huisarts) en een aantal ggz-opleidingen via een beschikbaarheidbijdrage op grond van de Wet marktordening gezondheidszorg (Wmg) gefinancierd. De uitvoering geschiedt door de NZa. De betalingen lopen via het Zorginstituut Nederland.</t>
  </si>
  <si>
    <t>Voor het leveren van topreferente zorg en onderzoek en innovatie, alsmede daarmee samenhangende kapitaallasten kunnen ziekenhuizen in aanmerking komen voor een beschikbaarheidbijdrage.</t>
  </si>
  <si>
    <t>Op deze sector worden de uitgaven voor kraamzorg geraamd en verantwoord. De kraamzorg is tweeledig. Allereerst houdt deze de partusassistentie in: de ondersteuning bij de bevalling door de verloskundige. Daarnaast levert de kraamverzorgende hulp gedurende de eerste dagen na de bevalling en geeft zij advies met betrekking tot de verzorging van de pasgeborene en de kraamvrouw.</t>
  </si>
  <si>
    <t xml:space="preserve">Zorg aan zintuiglijk beperkten betreft de zorg aan auditief en/of communicatief beperkten, visueel beperkten en doofblinden vanuit de Zorgverzekeringswet.  </t>
  </si>
  <si>
    <t>Deze sector omvat de uitgaven aan de geneeskundige ggz en omvat de basis en de gespecialiseerde ggz, de langdurige op behandeling gerichte intramurale ggz, de uitgaven voor de diagnose en behandeling van ernstige, enkelvoudige dyslexie en de beschikbaarheidbijdragen voor de ggz.</t>
  </si>
  <si>
    <t>Deze sector bevat de extramuraal verstrekte verloskundige zorg. De verloskundige zorg verricht door huisartsen is bij de sector huisartsenzorg opgenomen.</t>
  </si>
  <si>
    <t>Op deze sector worden de uitgaven geraamd van de beschikbaarheidbijdragen ten behoeve van de spoedeisende hulp, Calamiteitenhospitaal, MMT (mobiele medische teams) met helikopter en voertuig, ambulancehelikopter Waddeneilanden, coördinatie traumazorg en ROAZ, gespecialiseerde brandwondenzorg, OTO (opleiden, trainen en oefenen), acute verloskunde, post mortem orgaanuitname en weefseluitnameteams. De beschikbaarheidbijdragen academische zorg (incl. kapitaallasten academische zorg) en opleidingen worden apart gepresenteerd.</t>
  </si>
  <si>
    <t>Deze niet-beleidsmatige sector heeft een technisch-administratief karakter. Vanuit deze sector vinden overboekingen van loon- en prijsbijstelling naar de loon- en prijsgevoelige deelsectoren plaats. Ook worden er taakstellingen of extra middelen op deze sector geplaatst die nog niet aan de sectoren zijn toegedeeld.</t>
  </si>
  <si>
    <t>Deze sector betreft de opbrengst van het eigen risico binnen de Zvw.</t>
  </si>
  <si>
    <t>Deze sector bevat de huisartsenzorg. De uitgaven bestaan uit vergoedingen voor inschrijftarieven, consulttarieven (ook voor de poh ggz en poh somatische zorg), avond- nacht en weekenddiensten, overige tarieven, bijzondere betalingen, resultaatbeloning &amp; zorgvernieuwing huisartsen, verloskundige hulp door huisartsen en het deel van de kwaliteitsgelden dat betrekking heeft op ondersteuning van de eerstelijnszorg (middelen voor de Regionale Ondersteuningsstructuren).</t>
  </si>
  <si>
    <t>Zintuiglijk gehandicapten</t>
  </si>
  <si>
    <t>Geriatrische revalidatiezorg en eerstelijns verlijf</t>
  </si>
  <si>
    <t>Beschikbaarheidbijdrage overig medische-specialistische zorg</t>
  </si>
  <si>
    <t>Apotheekzorg</t>
  </si>
  <si>
    <t>Apotheekzorg- en hulpmiddelen</t>
  </si>
  <si>
    <t>Apotheekzorg (bedragen x € 1 miljoen)</t>
  </si>
  <si>
    <t>Stand ontwerpbegroting 2022</t>
  </si>
  <si>
    <r>
      <t>Bijstellingen 1</t>
    </r>
    <r>
      <rPr>
        <vertAlign val="superscript"/>
        <sz val="8"/>
        <color indexed="8"/>
        <rFont val="Verdana"/>
        <family val="2"/>
      </rPr>
      <t>e</t>
    </r>
    <r>
      <rPr>
        <sz val="8"/>
        <color indexed="8"/>
        <rFont val="Verdana"/>
        <family val="2"/>
      </rPr>
      <t xml:space="preserve"> suppletoire begroting 2022</t>
    </r>
  </si>
  <si>
    <r>
      <t>Toelichting bijstellingen  1</t>
    </r>
    <r>
      <rPr>
        <b/>
        <vertAlign val="superscript"/>
        <sz val="8"/>
        <color indexed="8"/>
        <rFont val="Verdana"/>
        <family val="2"/>
      </rPr>
      <t>e</t>
    </r>
    <r>
      <rPr>
        <b/>
        <sz val="8"/>
        <color indexed="8"/>
        <rFont val="Verdana"/>
        <family val="2"/>
      </rPr>
      <t xml:space="preserve"> suppletoire begroting 2022</t>
    </r>
  </si>
  <si>
    <t>Loon- en prijsbijstelling (tranche 2022)</t>
  </si>
  <si>
    <r>
      <t>Toelichting bijstellingen 1</t>
    </r>
    <r>
      <rPr>
        <b/>
        <vertAlign val="superscript"/>
        <sz val="8"/>
        <color indexed="8"/>
        <rFont val="Verdana"/>
        <family val="2"/>
      </rPr>
      <t>e</t>
    </r>
    <r>
      <rPr>
        <b/>
        <sz val="8"/>
        <color indexed="8"/>
        <rFont val="Verdana"/>
        <family val="2"/>
      </rPr>
      <t xml:space="preserve"> suppletoire begroting 2022</t>
    </r>
  </si>
  <si>
    <t>Uitdeling loon- en prijsontwikkeling (tranche 2022)</t>
  </si>
  <si>
    <t>Uitdeling groeiruimte 2022 (Technische correctie)</t>
  </si>
  <si>
    <t>Dekking Anonieme e-mental health</t>
  </si>
  <si>
    <t>AMR antibiotiotica resistentie</t>
  </si>
  <si>
    <t>Realiseren bezuiniging administratieve lasten</t>
  </si>
  <si>
    <t>AED Hartslag.nu</t>
  </si>
  <si>
    <t>Verlengen voorwaardelijke toelating paramedische herstelzorg i.v.m. corona</t>
  </si>
  <si>
    <t>Opschaling IC-zorg i.v.m. corona</t>
  </si>
  <si>
    <t>Totaal bijstellingen</t>
  </si>
  <si>
    <r>
      <t>Toelichting bijstellingen Nota van Wijziging</t>
    </r>
    <r>
      <rPr>
        <b/>
        <sz val="8"/>
        <color indexed="8"/>
        <rFont val="Verdana"/>
        <family val="2"/>
      </rPr>
      <t xml:space="preserve"> ontwerpbegroting 2022</t>
    </r>
  </si>
  <si>
    <t>Verhoging ova-percentage met 1,13%</t>
  </si>
  <si>
    <t>Overig beleidsmatig</t>
  </si>
  <si>
    <t>Dekking extra personeel i.v.m. extra prijsonderhandelingen</t>
  </si>
  <si>
    <t>Dekking schuif opleidingen Zvw naar opleidingen Wlz</t>
  </si>
  <si>
    <t>Bijstellingen Nota van wijziging (NvW) ontwerpbegroting 2022</t>
  </si>
  <si>
    <t>Toelichting bijstellingen  Nota van wijziging (NvW) ontwerpbegroting 2022</t>
  </si>
  <si>
    <t>Dit betreft de uitdeling aan de verschillende sectoren van de tranche 2022 van de vergoeding voor loon- en prijsontwikkeling.</t>
  </si>
  <si>
    <t>Loon- en prijsontwikkeling</t>
  </si>
  <si>
    <t>De raming van de loon- en prijsontwikkeling is aangepast op basis van actuele macro-economische inzichten van het Centraal Planbureau (CPB).</t>
  </si>
  <si>
    <t>Doorwerking verhoging ova-percentage naar eigen risico</t>
  </si>
  <si>
    <t>Raming eigen risico</t>
  </si>
  <si>
    <t>De verhoging van de Zvw-uitgaven als gevolg van de verhoging van de ova met 1,13% leidt tot € 3 miljoen hogere opbrengsten bij het eigen risico.</t>
  </si>
  <si>
    <t>Bijstellingen incidentele suppletoire begroting (ISB) 6</t>
  </si>
  <si>
    <t>Toelichting bijstellingen  incidentele suppletoire begroting (ISB) 6</t>
  </si>
  <si>
    <t>Anonieme e-mental health</t>
  </si>
  <si>
    <t>Mitigerende maatregel Wet geneesmiddelenprijzen (Wgp)</t>
  </si>
  <si>
    <t>Dekking mitigerende maatregel Wet geneesmiddelenprijzen (Wgp)</t>
  </si>
  <si>
    <r>
      <t>Bijstellingen 2</t>
    </r>
    <r>
      <rPr>
        <vertAlign val="superscript"/>
        <sz val="8"/>
        <color indexed="8"/>
        <rFont val="Verdana"/>
        <family val="2"/>
      </rPr>
      <t>e</t>
    </r>
    <r>
      <rPr>
        <sz val="8"/>
        <color indexed="8"/>
        <rFont val="Verdana"/>
        <family val="2"/>
      </rPr>
      <t xml:space="preserve"> suppletoire begroting 2021</t>
    </r>
  </si>
  <si>
    <r>
      <t>Bijstellingen jaarverslag</t>
    </r>
    <r>
      <rPr>
        <sz val="8"/>
        <color indexed="8"/>
        <rFont val="Verdana"/>
        <family val="2"/>
      </rPr>
      <t xml:space="preserve"> 2021</t>
    </r>
  </si>
  <si>
    <r>
      <t>Bijstellingen ontwerp</t>
    </r>
    <r>
      <rPr>
        <sz val="8"/>
        <color indexed="8"/>
        <rFont val="Verdana"/>
        <family val="2"/>
      </rPr>
      <t>begroting 2023</t>
    </r>
  </si>
  <si>
    <t>Actualisering zorguitgaven Q3 2021</t>
  </si>
  <si>
    <t xml:space="preserve">De uitgaven zijn geactualiseerd op basis van realisatiecijfers van het Zorginstituut. </t>
  </si>
  <si>
    <t>Toelichting bijstellingen  jaarverslag 2021</t>
  </si>
  <si>
    <r>
      <t>Toelichting bijstellingen  2</t>
    </r>
    <r>
      <rPr>
        <b/>
        <vertAlign val="superscript"/>
        <sz val="8"/>
        <color theme="1"/>
        <rFont val="Verdana"/>
        <family val="2"/>
      </rPr>
      <t>e</t>
    </r>
    <r>
      <rPr>
        <b/>
        <sz val="8"/>
        <color theme="1"/>
        <rFont val="Verdana"/>
        <family val="2"/>
      </rPr>
      <t xml:space="preserve"> suppletoire begroting 2021</t>
    </r>
  </si>
  <si>
    <t>Actualisering zorguitgaven Q4 2021</t>
  </si>
  <si>
    <r>
      <t>Toelichting bijstellingen  2</t>
    </r>
    <r>
      <rPr>
        <b/>
        <vertAlign val="superscript"/>
        <sz val="8"/>
        <color indexed="8"/>
        <rFont val="Verdana"/>
        <family val="2"/>
      </rPr>
      <t>e</t>
    </r>
    <r>
      <rPr>
        <b/>
        <sz val="8"/>
        <color indexed="8"/>
        <rFont val="Verdana"/>
        <family val="2"/>
      </rPr>
      <t xml:space="preserve"> suppletoire begroting 2021</t>
    </r>
  </si>
  <si>
    <t>Bijstellingen NVW ontwerpbegroting 2022</t>
  </si>
  <si>
    <t>Technisch</t>
  </si>
  <si>
    <t>Overig technisch</t>
  </si>
  <si>
    <t>IJklijn Anonieme e-mental health</t>
  </si>
  <si>
    <r>
      <t>Toelichting bijstellingen  ontwerp</t>
    </r>
    <r>
      <rPr>
        <b/>
        <sz val="8"/>
        <color indexed="8"/>
        <rFont val="Verdana"/>
        <family val="2"/>
      </rPr>
      <t>begroting 2023</t>
    </r>
  </si>
  <si>
    <t>IC-opschaling (tot 1.150 IC-bedden)</t>
  </si>
  <si>
    <t>Overheveling van nominaal en onverdeeld</t>
  </si>
  <si>
    <t>Overheveling innovatieve prestaties overige curatieve zorg naar GGZ</t>
  </si>
  <si>
    <r>
      <t>Toelichting bijstellingen ontwerp</t>
    </r>
    <r>
      <rPr>
        <b/>
        <sz val="8"/>
        <color indexed="8"/>
        <rFont val="Verdana"/>
        <family val="2"/>
      </rPr>
      <t>begroting 2023</t>
    </r>
  </si>
  <si>
    <t xml:space="preserve">Correctie boeking 2022 AED Hartslag </t>
  </si>
  <si>
    <t>Bijstellingen jaarverslag 2021</t>
  </si>
  <si>
    <t>Vrijval nominaal en onverdeeld</t>
  </si>
  <si>
    <t>Overheveling zorgcoordinatie Pandemische paraatheid RCPS en LCPS</t>
  </si>
  <si>
    <t>In afwachting van definitieve besluitvorming over de wijze van bekostiging worden de beschikbare middelen voor zorgcoördinatie overgeboekt van de VWS-begroting naar de premie.</t>
  </si>
  <si>
    <t>In de ontwerpbegroting 2022 is € 20 miljoen gereserveerd voor de opschaling van de IC-zorg naar 1.150 IC-bedden op nominaal en onverdeeld Zvw. Op grond van bestuurlijke afspraken met ziekenhuizen en verzekeraars is bij Nota van Wijziging (TK 35 925 XVI, nr. 10) aanvullend € 15 miljoen in 2022 beschikbaar gesteld en verwerkt op het MSZ-kader. Met deze boeking wordt de oorspronkelijk gereserveerde € 20 miljoen ook op het MSZ-kader verwerkt.</t>
  </si>
  <si>
    <t>Autonomm</t>
  </si>
  <si>
    <r>
      <t>Bijstellingen 2</t>
    </r>
    <r>
      <rPr>
        <vertAlign val="superscript"/>
        <sz val="8"/>
        <color theme="1"/>
        <rFont val="Verdana"/>
        <family val="2"/>
      </rPr>
      <t>e</t>
    </r>
    <r>
      <rPr>
        <sz val="8"/>
        <color theme="1"/>
        <rFont val="Verdana"/>
        <family val="2"/>
      </rPr>
      <t xml:space="preserve"> suppletoire begroting 2021</t>
    </r>
  </si>
  <si>
    <t xml:space="preserve">Actualisatie zorguitgaven Q2 2022 </t>
  </si>
  <si>
    <t>Op deze sector worden de uitgaven voor Apotheekzorg geraamd en verantwoord.</t>
  </si>
  <si>
    <t>Paramedische herstelzorg</t>
  </si>
  <si>
    <t>Effect actualisatie en budgettaire besluitvorming eigen risico Zvw</t>
  </si>
  <si>
    <t>De zorguitgaven zijn geactualiseerd op basis van gegevens van het Zorginstituut. De forse onderschrijding die zich in 2021 heeft voortgedaan zet zich deels voort in 2022. Dit wordt onder andere veroorzaakt door de instroom van het dure geneesmiddel Kaftrio en de effecten van de oplopende inflatie. Ook oudere jaren zijn geactualiseerd.</t>
  </si>
  <si>
    <t>De uitgaven zijn geactualiseerd op basis van gegevens van het Zorginstituut. Ten opzichte van de Q3-cijfers in de tweede suppletoire begroting 2021 zijn de uitgaven op basis van de Q4-cijfers 2021 € 19,8 miljoen hoger. Deze zijn grotendeels het gevolg van coronagerelateerde meerkosten (€ 11,3 miljoen) en hogere kosten voor avond-, nacht- en weekenddiensten (€ 9 miljoen).</t>
  </si>
  <si>
    <t xml:space="preserve">De uitgaven zijn geactualiseerd op basis van gegevens van het Zorginstituut. </t>
  </si>
  <si>
    <t xml:space="preserve">De uitgaven zijn geactualiseerd op basis van gegevens van het Zorginstituut. Ten opzichte van de Q3-cijfers in de tweede suppletoire begroting 2021 zijn de uitgaven op basis van de Q4-cijfers 2021 € 0,9 miljoen hoger. </t>
  </si>
  <si>
    <t>Op basis van gegevens van het Zorginstituut zijn de uitgaven geactualiseerd.</t>
  </si>
  <si>
    <t>De uitgaven zijn geactualiseerd op basis van gegevens van het Zorginstituut. Ten opzichte van de Q3-cijfers in de tweede suppletoire begroting 2021 zijn de uitgaven op basis van de Q4-cijfers 2021 € 9,2 miljoen lager. Op basis van deze en eerdere actualisaties zijn de uitgaven in 2021 € 20,3 miljoen lager uitgevallen, mogelijk door zorguitval als gevolg van corona.</t>
  </si>
  <si>
    <t>De zorguitgaven zijn geactualiseerd op basis van gegevens van het Zorginstituut. De onderschrijding in 2022 treedt met name op bij gebitsprotheses, wat kan duiden op uitgestelde vraag i.v.m. corona. Gelet op de onzekerheden wordt de onderschrijding 2022 voor 50% structureel verondersteld. Ook oudere jaren zijn geactualiseerd.</t>
  </si>
  <si>
    <t xml:space="preserve">De uitgaven zijn geactualiseerd op basis van gegevens van het Zorginstituut. Ten opzichte van de Q3-cijfers in de tweede suppletoire begroting 2021 zijn de uitgaven op basis van de Q4-cijfers 2021 € 4,6 miljoen hoger. Op basis van deze en eerdere actualisaties zijn de uitgaven in 2021 € 63,3 miljoen hoger uitgevallen, waarschijnlijk samenhangend met hogere uitgaven voor directe zorg aan coronapatiënten (€ 81,6 miljoen). Zo verwachten verzekeraars dat de paramedische herstelzorg voor covidpatiënten duurder uitvalt dan geraamd. </t>
  </si>
  <si>
    <t xml:space="preserve">De uitgaven zijn geactualiseerd op basis van gegevns van het Zorginstituut. Ten opzichte van de Q3-cijfers in de tweede suppletoire begroting 2021 zijn de uitgaven op basis van de Q4-cijfers 2021 € 11,2 miljoen hoger.Op basis van deze en eerdere actualisaties zijn de uitgaven in 2021 € 19,0 miljoen hoger uitgevallen, waarschijnlijk samenhangend met een hoger geboortecijfer in 2021. </t>
  </si>
  <si>
    <t>De zorguitgaven zijn geactualiseerd op basis van gegevens van het Zorginstituut. Van de verwachte overschrijding van € 2,3 miljoen in 2022 wordt € 1,8 miljoen structureel verondersteld. Ook oudere jaren zijn geactualiseerd.</t>
  </si>
  <si>
    <t xml:space="preserve">De uitgaven zijn geactualiseerd op basis van gegevens van het Zorginstituut. Ten opzichte van de Q3-cijfers in de tweede suppletoire begroting 2021 zijn de uitgaven op basis van de Q4-cijfers 2021 € 3,2 miljoen lager. Op basis van deze en eerdere actualisaties zijn de uitgaven in 2021 € 13,1 miljoen hoger uitgevallen, waarschijnlijk samenhangend met een hoger geboortecijfer in 2021. </t>
  </si>
  <si>
    <t xml:space="preserve">De uitgaven zijn geactualiseerd op basis van gegevens van het Zorginstituut. Ten opzichte van de Q3-cijfers in de tweede suppletoire begroting 2021 zijn de uitgaven op basis van de Q4-cijfers 2021 € 2,8 miljoen lager. Op basis van deze en eerdere actualisaties zijn de uitgaven in 2021 € 8,1 miljoen hoger uitgevallen. </t>
  </si>
  <si>
    <t xml:space="preserve">De uitgaven zijn geactualiseerd op basis van gegevens van het Zorginstituut. Ten opzichte van de Q3-cijfers in de tweede suppletoire begroting 2021 zijn de uitgaven op basis van de Q4-cijfers 2021 € 8,2 miljoen hoger. Op basis van deze en eerdere actualisaties zijn de uitgaven in 2021 € 26,4 miljoen hoger uitgevallen. </t>
  </si>
  <si>
    <t>De uitgaven zijn geactualiseerd op basis van gegevens van het Zorginstituut. Ten opzichte van de Q3-cijfers in de tweede suppletoire begroting 2021 zijn de uitgaven op basis van de Q4-cijfers 2021 € 5,3 miljoen hoger. Op basis van deze en eerdere actualisaties zijn de uitgaven in 2021 € 108,1 miljoen lager uitgevallen. Deels wordt dit verklaard door een bijstelling van uitgaven in 2020 van -€ 28,6 miljoen. Op het eerste gezicht lijken de lagere uitgaven in 2021 veroorzaakt te worden door m.n. een hogere besparingsopbrengst van de maatregel m.b.t. de Wet geneesmiddelenprijzen, een lagere volumegroei dan verwacht en hogere besparingen door prijsarrangementen bij dure geneesmiddelen</t>
  </si>
  <si>
    <t>De uitgaven zijn gegevens op basis van realisatiecijfers van het Zorginstituut. Ten opzichte van de Q3-cijfers in de tweede suppletoire begroting 2021 zijn de uitgaven op basis van de Q4-cijfers 2021 € 18,7 miljoen lager. Op basis van deze en eerdere actualisaties zijn de uitgaven in 2021 € 57,0 miljoen lager uitgevallen. Oorzaken worden nog in beeld gebracht (volume, effecten nieuwe EU richtlijn hulpmiddelen)</t>
  </si>
  <si>
    <t>De uitgaven zijn geactualiseerd op basis van voorlopige gegevens (4e kwartaallevering) van het Zorginstituut. Ten opzichte van de Q3-cijfers in de tweede suppletoire begroting 2021 zijn de uitgaven in 2021 € 37,5 miljoen lager</t>
  </si>
  <si>
    <t>De zorguitgaven zijn geactualiseerd op basis van gegevens van het Zorginstituut. Uit die gegevens volgt een verwachte onderschrijding van € 22 miljoen in 2022, die samenhangt met een iets lager geboortecijfer in 2022. Vanwege de verwachting dat het geboortecijfer in de komende jaren weer zal toenemen, wordt de onderschrijding in 2022 voor 50% structureel verondersteld. Ook oudere jaren zijn geactualiseerd.</t>
  </si>
  <si>
    <t>De zorguitgaven zijn geactualiseerd op basis van gegevens van het Zorginstituut. De verwachte overschrijding in 2022 wordt structureel verondersteld. Ook oudere jaren zijn geactualiseerd.</t>
  </si>
  <si>
    <t>De uitgaven zijn geactualiseerd op basis van gegevens van het Zorginstituut. Ten opzichte van de Q3-cijfers in de tweede suppletoire begroting 2021 zijn de uitgaven op basis van de Q4-cijfers 2021 € 70,1 miljoen hoger. De hogere uitgaven doen zich vooral voor als gevolg van coronagerelateerde meerkosten (€ 63,8 miljoen).</t>
  </si>
  <si>
    <t>Zorgverzekeraars en zorgaanbieders zullen voor 2022 afspraken maken over de opschaling van de IC-zorg naar 1.150 IC-bedden. Om te borgen dat hiervoor voldoende middelen beschikbaar zijn wordt het MSZ-kader 2022 op basis van bestuurlijke afspraken met ziekenhuizen en verzeke-raars verhoogd met € 35 miljoen. Het bedrag van € 35 miljoen is gebaseerd op de beschikbaarheidsvergoeding die zorgverzekeraars in 2021 aan ziekenhuizen verstrekken voor de opschaling tot 1.150 bedden (fase 1 van het Opschalingsplan COVID-19). In de begroting 2022 is hiervoor € 20 miljoen gereserveerd op de sector Nominaal en onverdeeld Zvw. Aanvullend stelt het kabinet hiervoor € 15 miljoen extra beschikbaar. Voor de opschaling in fase 2 en 3 van het opschalingsplan is de subsidiere-geling opschaling curatieve zorg COVID-19 van toepassing.</t>
  </si>
  <si>
    <t>De zorguitgaven zijn geactualiseerd op basis van gegevens van het Zorginstituut. De uitgaven vallen in 2022 naar verwachting € 395 miljoen hoger uit. De verwachte overschrijding 2022 hangt mogelijk ten dele samen met verwachtingen van verzekeraars dat de in contracten verwerkte volumegroei en loonkosten hoger uitpakken dan waarmee in het HLA-kader rekening is gehouden. In 2022 is bovendien sprake van generieke meerkosten corona en extra uitgaven voor inhaalzorg, waarmee in de raming geen rekening is gehouden.
Ten opzichte van de actualisatie voor het VWS-jaarverslag 2021 (Q4-2021) vallen de uitgaven in 2021 € 16 miljoen hoger uit, terwijl de uitgaven in 2020 € 77 miljoen lager uitvallen. 
Met de levering van de jaarstaatcijfers 2021 is de definitieve realisatie van de MSZ-uitgaven 2019 vastgesteld op € 23.598 miljoen.</t>
  </si>
  <si>
    <t>De uitgaven zijn geactualiseerd op basis van gegevens van het Zorginstituut. Ten opzichte van de Q3-cijfers in de tweede suppletoire begroting 2021 zijn de uitgaven op basis van de Q4-cijfers 2021 € 16,1 miljoen hoger. Op basis van deze en eerdere actualisaties vallen de uitgaven in 2021 € 54,2 miljoen lager uit. Deze onderschrijding komt grotendeels door lagere uitgaven bij de GRZ (€ 51,3 miljoen) die mogelijk het gevolg zijn van afschaling binnen de MSZ. In de ELV zijn hogere kosten voor directe zorg aan coronapatienten (€ 73,8 miljoen) vanwege het aantal cohortbedden. Hier staan echter lagere reguliere kosten tegenover, wat per saldo leidt tot een kleine onderschrijding (€ 2,9 miljoen). 
Ten opzichte van de Q2-cijfers in de ontwerpbegroting 2022 zijn de uitgaven op basis van de Q4-cijfers 2020 € 65,6  miljoen hoger.De bijstelling in de uitgaven 2020 van € 98 miljoen ten opzichte van de begroting 2022 is voornamelijk het gevolg van het afrekenen van coronagerelateerde meerkosten en directe zorg voor coronapatienten. Deze kosten waren eerder nog niet vastgesteld.</t>
  </si>
  <si>
    <t>De zorguitgaven zijn geactualiseerd op basis van gegevens van het Zorginstituut en laten een verwachte onderschrijding zien van € 127 mln. De onderschrijding valt grotendeels bij de ELV (€ 79,1 miljoen) en in mindere mate bij GRZ en GZSP (€ 47,8 miljoen). In het HLA wijkverpleging (2019-2022) is afgesproken om jaarlijks € 20 miljoen toe te voegen aan de ELV, oplopend tot € 80 miljoen in 2022 in het kader van juiste zorg op de juiste plek. De verwachte substitutie-effecten hebben mogelijk niet (volledig) plaats gevonden. Mogelijk leidt zorguitval bij de MSZ als gevolg van corona tot minder doorverwijzingen naar de GRZ. Als zorg in de MSZ wordt uitgesteld, wordt revalidatiezorg ook uitgesteld. Tegelijkertijd heeft deze sector een hoge groeiruimte gekregen die niet volledig wordt benut. Aangezien er gedeeltelijk sprake kan zijn van een tijdelijk effect wordt de onderschrijding 2022 voor 75% structureel verondersteld: € 59,3 miljoen bij ELV en € 35,8 miljoen bij GRZ. Ook oudere jaren zijn geactualiseerd.</t>
  </si>
  <si>
    <t>De zorguitgaven zijn geactualiseerd op basis van gegevens van het Zorginstituut. Bij de paramedische sectoren is afgelopen jaren een gestage kostenstijging zichtbaar, die telkens incidenteel is verwerkt. Een mogelijke oorzaak hiervan is dat ouderen langer thuis wonen en daardoor vaker paramedische zorg nodig hebben. Gelet op de onzekerheden wordt de verwachte overschrijding 2022 voor 75% structureel verondersteld. Ook oudere jaren zijn geactualiseerd.</t>
  </si>
  <si>
    <t>Gezien een hoger aantal besmettingen dan waarmee rekening was gehouden, wordt de raming aangepast. Deze middelen stonden eerst op de sector Nominaal en onverdeeld Zvw en worden nu naar de juiste sector geboekt.</t>
  </si>
  <si>
    <t>De zorguitgaven zijn geactualiseerd op basis van gegevens van het Zorginstituut. Deze laten in 2022 een onderschrijding zien van € 141 miljoen.  Dit kan het gevolg  zijn van een besluit in 2017 om een onderschrijding van circa € 100 miljoen in het huisartsen/mdz kader te continueren. In de afgelopen jaren was deze onderschrijding grotendeels constant, behalve in 2020 en 2021 door corona kosten. Daarnaast heeft corona deels aangezet tot blijvende wijzigingen op de manier waarop zorg wordt geleverd. Zo is er een toename van e-consulten. Ook oudere jaren zijn geactualiseerd.</t>
  </si>
  <si>
    <t xml:space="preserve">De zorguitgaven zijn geactualiseerd op basis van gegevens van het Zorginstituut. Deze laten in 2022 een onderschrijding zien van € 49 miljoen. Dit kan het gevolg zijn van een besluit in 2017 om een onderschrijding van circa 100 miljoen in het huisartsen/mdz kader te continueren. In de afgelopen jaren is deze onderschrijding grotendeels constant gebleven, behalve in 2020 en 2021 door corona kosten. Daarnaast wordt er minder gebruik gemaakt van Onderzoek en Infrastructuur (O&amp;I) dan verwacht vanwege problemen rondom privacy en declaraties. Ook oudere jaren zijn geactualsieerd. </t>
  </si>
  <si>
    <t xml:space="preserve">De sector overig curatieve zorg omvat onder andere de huisartsenlaboratoria, trombosediensten, de Gecombineerde Leefstijl Interventie (GLI) en de uitgaven op basis van de beleidsregel innovatie. </t>
  </si>
  <si>
    <t>De zorguitgaven zijn geactualiseerd op basis van gegevens van het Zorginstituut. De uitgaven voor trombosediensten en de beleidsregel innovatie laten al jaren een dalende trend zien, terwijl de kosten extramuraal werkende specialisten en overige geneeskundige zorg juist flink toenemen. Gelet op onzekerheden wordt de overschrijding 2022 voor 75% structureel verondersteld. Ook oudere jaren zijn geactualiseerd. Ten opzichte van de actualisatie Q4 2021 is de raming van de uitgaven in 2021 thans € 33,7 miljoen lager, met name omdat verzekeraars hun ramingen voor eerstelijnsdiagnostiek (-€ 23 miljoen), trombosediensten (-€ 8 miljoen) en de beleidsregel innovatie (-€ 6 miljoen) hebben verlaagd.</t>
  </si>
  <si>
    <t xml:space="preserve">Met de invoering van het Zorgprestatiemodel in 2022 wordt een groot deel van de innovatieve behandelingen in de GGZ (innovatieve prestaties) niet meer bekostigd vanuit de beleidsregel innovatie (vallend onder het kader overige curatieve zorg), maar via de reguliere tarieven en prestaties in het GGZ-kader. Hierdoor is € 30 miljoen overgeheveld van de sector overig curatieve zorg naar de sector GGZ. Deze schuif is onderdeel van de IZA-afspraken over het ophogen van het macrokader van de GGZ. </t>
  </si>
  <si>
    <t xml:space="preserve">De zorguitgaven zijn geactualiseerd op basis van gegevens van het Zorginstituut en de NZa. Ten opzichte van de Q3-cijfers in de tweede suppletoire begroting 2021 zijn de uitgaven op basis van de Q4-cijfers 2021 € 53,4 miljoen hoger, met name door hogere uitgaven bij specialistische ggz-zorg (€ 36,2 miljoen). </t>
  </si>
  <si>
    <t>De zorguitgaven zijn geactualiseerd op basis van gegevens van het Zorginstituut. De reeds geconstateerde onderschrijding in 2021 zet zich voort in 2022. Het is nog niet geheel duidelijk wat de achterliggende oorzaken hiervan zijn. Ook oudere jaren zijn geactualiseerd. De onderschrijding 2022 wordt structureel verondersteld.</t>
  </si>
  <si>
    <t>Uit gegevens van het Zorginstituut kan worden geconcludeerd dat de onderschrijding bij de wijkverpleging fors oploopt. De cumulatieve onderschrijding bij de wijkverpleging is in 2020 € 403 miljoen en in 2021 € 698 miljoen. In de op basis van het HLA wijkverpleging beschikbare budgetten is uitgegaan van volumegroei, terwijl het aantal cliënten niet is toegenomen en het aantal geleverde uren wijkverpleging per cliënt daalt. Dat is een mogelijke verklaring voor de oplopende onderschrijding. Voor 2022 wordt op basis van actuele gegevens van het Zorginstituut een onderschrijding van bijna € 990 miljoen verwacht.</t>
  </si>
  <si>
    <t>De uitgaven zijn geactualiseerd op basis van gegevens van het Zorginstituut. Ten opzichte van de Q3-cijfers in de tweede suppletoire begroting 2021 zijn de uitgaven in 2021 € 12,2 miljoen hoger. Op basis van deze en eerdere actualisaties zijn de uitgaven in 2021 € 49,2 miljoen hoger uitgevallen. De hogere uitgaven hangen voornamelijk samen met uitgaven voor directe zorg aan coronapatiënten (€ 39,9 miljoen).</t>
  </si>
  <si>
    <t xml:space="preserve">De zorguitgaven zijn geactualiseerd op basis van gegevens van het Zorginstituut. De hogere uitgaven houden volgens informatie van verzekeraars verband met hogere tarieven, meer standplaatsen, vergrijzing en beleid gericht op langere ondersteuning in de thuissituatie. Niettemin is denkbaar dat de hogere uitgaven deels samenhangen met incidentele effecten als gevolg van corona. De hogere uitgaven in 2022 worden voor 75% structureel verondersteld. Ook oudere jaren zijn geactualiseerd. </t>
  </si>
  <si>
    <t>De ijklijnmutatie Hartslag.nu/AED is bij de voorjaarsbesluitvorming 2022 verwerkt op de sector Nominaal en onverdeeld. Met deze correctie wordt de boeking alsnog ten laste van de sector ambulancezorg gebracht.</t>
  </si>
  <si>
    <t>De uitgaven zijn geactualiseerd op basis van gegevens van het Zorginstituut. Ten opzichte van de Q3-cijfers in de tweede suppletoire begroting 2021 zijn de uitgaven in 2021 € 0,1 miljoen lager. Op basis van deze en eerdere actualisaties zijn de uitgaven in 2021 € 15,6 miljoen lager uitgevallen. De lagere uitgaven op deze sector hangen mogelijk samen met zorguitval.</t>
  </si>
  <si>
    <t xml:space="preserve">De zorguitgaven zijn geactualiseerd op basis van gegevens van het Zorginstituut. Aan de lagere uitgaven liggen volgens informatie van verzekeraars zowel structurele als incidentele oorzaken ten grondslag. Structureel: toename van e-consulten en aangescherpte toetsing van declaraties. Incidenteel: ziekenhuizen hebben nog te maken met uitstel van zorg en patiënten kiezen mogelijk vaker voor eigen vervoer. De lagere uitgaven in 2022 worden voor 50% structureel verondersteld. Ook oudere jaren zijn geactualiseerd. </t>
  </si>
  <si>
    <t>Op basis van voorlopige gegevens van de Nza zijn de uitgaven geactualiseerd. Ten opzichte van de eerste suppletoire begroting 2021 zijn de uitgaven in 2021 € 21 miljoen hoger. De oorzaak hiervan is dat de beschikbare opleidingsplaatsen beter zijn benut dan waarmee in de raming rekening was gehouden. Dit geldt ook voor de hogere uitgaven van € 11 miljoen in 2020.</t>
  </si>
  <si>
    <t>De uitgaven zijn geactualiseerd op basis van gegevens van het Zorginstituut. Ten opzichte van de Q3-cijfers in de tweede suppletoire begroting 2021 zijn de uitgaven in 2021 € 37,9 miljoen lager. Op basis van deze en eerdere actualisaties zijn de uitgaven in 2021 € 161,8 miljoen lager uitgevallen. Deze onderschrijdingen hangen waarschijnlijk samen met corona, bijvoorbeeld door minder reisbewegingen en minder planmatige zorg in het buitenland.</t>
  </si>
  <si>
    <t xml:space="preserve">De uitgaven zijn geactualiseerd op basis van gegevens van het Zorginstituut. Deze onderschrijdingen (2021 en 2022) hangen waarschijnlijk samen met corona, bijvoorbeeld door minder reisbewegingen en minder planmatige zorg in het buitenland. Ook oudere jaren zijn geactualiseerd.  </t>
  </si>
  <si>
    <t>Naar aanleiding van de aangenomen motie Hijink en Bikker van 16 september 2021 om extra middelen voor zorgsalarissen vrij te maken heeft het kabinet extra middelen beschikbaar gesteld voor een verhoging van het ova-percentage 2022 met 1,13%, zodat een extra loonsverhoging voor de middengroep van 1,5% mogelijk wordt gemaakt. De Zvw-uitgaven stijgen hierdoor met circa € 361 miljoen in 2022, oplopend tot € 427 miljoen in 2026.</t>
  </si>
  <si>
    <t>De ijklijnmutatie Hartslag.nu/AED is bij de voorjaarsbesluitvorming 2022 verwerkt op deze sector. Met deze correctie wordt de boeking alsnog ten laste van de sector ambulancezorg gebracht.</t>
  </si>
  <si>
    <t>Gezien een hoger aantal besmettingen dan waarmee was rekening gehouden wordt de raming voor paramedische herstelzorg aangepast. Deze middelen stonden eerst op deze sector en worden nu naar de sector Paramedie geboekt.</t>
  </si>
  <si>
    <t>In samenhang met het uitvallen van reguliere zorg aan niet-coronapatiënten is er ook minder eigen risico betaald in 2021. Deze lagere inkomsten voor verzekeraars worden voor 85% gecompenseerd via de macronacalculatie in het kader van de risicoverevening. De actuele inschatting is dat het daarbij om € 148,8 miljoen gaat. Dat is € 23,1 miljoen meer dan in de ontwerpbegroting 2022 was verwerkt.</t>
  </si>
  <si>
    <t>De zorguitgaven zijn geactualiseerd op basis van gegevens van het Zorginstituut. Op basis van de Q2-cijfers zijn de uitgaven in 2022 € 228,7 miljoen hoger dan het mbi-kader. Deze gegevens zijn grotendeels gebaseerd op ramingen, aangezien pas 5% van de verwachte lasten is gedeclareerd. Met name grote GGZ-aanbieders kunnen nog niet declareren door de overgang naar het Zorgprestatiemodel. Mogelijk heeft de overschrijding te maken met een hogere instroom in de basis-GGZ en duurdere specialistische GGZ, een trend die al een aantal jaren speelt. 
Ten opzichte van de actualisatie Q4 2021 bij jaarverslag 2021 zijn de uitgaven in 2021 € 78,4 miljoen lager, met name door een lagere raming van de uitgaven voor specialistische GGZ met en zonder verblijf (- €95,5 miljoen).   
Ten opzichte van het jaarverslag 2021 zijn de uitgaven in 2020 op basis van de Q2-cijfers € 10,8 miljoen lager.
Met de levering van de jaarstaatcijfers 2021 zijn de definitieve realisatiecijfers voor 2019 vastgesteld.</t>
  </si>
  <si>
    <t> Mutaties sindsdien:</t>
  </si>
  <si>
    <t>- Loon- en prijsbijstelling</t>
  </si>
  <si>
    <r>
      <t>Bijstellingen 2</t>
    </r>
    <r>
      <rPr>
        <vertAlign val="superscript"/>
        <sz val="8"/>
        <color indexed="8"/>
        <rFont val="Verdana"/>
        <family val="2"/>
      </rPr>
      <t>e</t>
    </r>
    <r>
      <rPr>
        <sz val="8"/>
        <color indexed="8"/>
        <rFont val="Verdana"/>
        <family val="2"/>
      </rPr>
      <t xml:space="preserve"> suppletoire begroting 2022</t>
    </r>
  </si>
  <si>
    <r>
      <t>Bijstellingen jaarverslag</t>
    </r>
    <r>
      <rPr>
        <sz val="8"/>
        <color indexed="8"/>
        <rFont val="Verdana"/>
        <family val="2"/>
      </rPr>
      <t xml:space="preserve"> 2022</t>
    </r>
  </si>
  <si>
    <r>
      <t>Toelichting bijstellingen  2</t>
    </r>
    <r>
      <rPr>
        <b/>
        <vertAlign val="superscript"/>
        <sz val="8"/>
        <color theme="1"/>
        <rFont val="Verdana"/>
        <family val="2"/>
      </rPr>
      <t>e</t>
    </r>
    <r>
      <rPr>
        <b/>
        <sz val="8"/>
        <color theme="1"/>
        <rFont val="Verdana"/>
        <family val="2"/>
      </rPr>
      <t xml:space="preserve"> suppletoire begroting 2022</t>
    </r>
  </si>
  <si>
    <t>Actualisering zorguitgaven Q3 2022</t>
  </si>
  <si>
    <t>Actualisering zorguitgaven Q4 2022</t>
  </si>
  <si>
    <t>Toelichting bijstellingen  jaarverslag 2022</t>
  </si>
  <si>
    <r>
      <t>Stand jaarverslag</t>
    </r>
    <r>
      <rPr>
        <b/>
        <sz val="8"/>
        <color indexed="8"/>
        <rFont val="Verdana"/>
        <family val="2"/>
      </rPr>
      <t xml:space="preserve"> 2022</t>
    </r>
  </si>
  <si>
    <t>Stand kaders bij jaarverslag 2022</t>
  </si>
  <si>
    <t>Actualisering eigen risico Zvw</t>
  </si>
  <si>
    <t>De voorwaardelijke toelating van paramedische herstelzorg voor patiënten met aanhoudende klachten na een coronabesmetting is per 1 augustus 2022 met één jaar verlengd, zodat vergoeding van de behandeling vanuit het basispakket mogelijk blijft.</t>
  </si>
  <si>
    <t>Op basis van uitgaven gegevens van het Zorginstituut vallen de verwachte opbrengsten van het eigen risico in 2022 lager uit dan eerder verwacht. Als gevolg van de macronacalculatie die voor 2022 geldt, komt 70% van deze tegenvaller ten laste van het Zorgverzekeringsfonds. Dit leidt tot een tegenvaller van € 64,5 miljoen in 2022.</t>
  </si>
  <si>
    <t>Vrijval nominaal en onverdeeld Zvw</t>
  </si>
  <si>
    <t>Op basis van gegevensvan het Zorginstituut vallen de verwachte opbrengsten van het eigenrisico in 2022 lager uit dan eerderverwacht. Als gevolg van de macronacalculatie die voor 2022 geldt, komt 70% van deze tegenvaller ten laste van het Zorgverzekeringsfonds. Dit leidt tot een tegenvaller van € 7,5 miljoen in 2022.</t>
  </si>
  <si>
    <t>Op basis van gegevensvan het Zorginstituut vallen de verwachte opbrengsten van het eigenrisico in 2022 lager uit dan eerder verwacht. Als gevolg van de macronacalculatie die voor 2022 geldt, komt 70% van deze tegenvaller ten laste van het Zorgverzekeringsfonds. Dit leidt tot een tegenvaller van € 0,9 miljoen in 2022.</t>
  </si>
  <si>
    <t>Loon- en prijsbijstelling</t>
  </si>
  <si>
    <t>Toetsing zorguitgaven aan bestuurlijk akkoord voor huisartsenzorg</t>
  </si>
  <si>
    <t>Netto continuïteitsbijdragen</t>
  </si>
  <si>
    <t>Coronagerelateerde meerkosten</t>
  </si>
  <si>
    <t>Voorlopige uitvoeringskosten voor Regionale ondersteuningsstructuur eerstelijnszorg (ROS)</t>
  </si>
  <si>
    <t>Voorlopige realisatie relevant voor bestuurlijke akkoord</t>
  </si>
  <si>
    <t>9 = 5-8</t>
  </si>
  <si>
    <t>Verschil relevant voor toetsing bestuurlijke akkoord (+Overschrijding / -Onderschrijding)</t>
  </si>
  <si>
    <t>Stand jaaverslag 2022</t>
  </si>
  <si>
    <t>Waarvan niet-relevant voor mbi-afrekening:</t>
  </si>
  <si>
    <t>5=1+2+3+4</t>
  </si>
  <si>
    <t>8=6+7</t>
  </si>
  <si>
    <r>
      <rPr>
        <i/>
        <vertAlign val="superscript"/>
        <sz val="8"/>
        <color rgb="FF000000"/>
        <rFont val="Verdana"/>
        <family val="2"/>
      </rPr>
      <t>1</t>
    </r>
    <r>
      <rPr>
        <i/>
        <sz val="8"/>
        <color indexed="8"/>
        <rFont val="Verdana"/>
        <family val="2"/>
      </rPr>
      <t xml:space="preserve"> Conform afspraken met de veldpartijen in het HLA huisartsenzorg worden de ROS-gelden niet opgenomen in het kader en de afrekening. Hiervoor wordt gecorrigeerd in deze tabel.</t>
    </r>
  </si>
  <si>
    <r>
      <t xml:space="preserve">Stand kaders bij ontwerpbegroting 2022 </t>
    </r>
    <r>
      <rPr>
        <vertAlign val="superscript"/>
        <sz val="8"/>
        <rFont val="Verdana"/>
        <family val="2"/>
      </rPr>
      <t>1</t>
    </r>
  </si>
  <si>
    <t>Met de geriatrische revalidatiezorg is in 2022 naar huidig inzicht € 861,975 miljoen gemoeid, met het eerstelijnsverblijf € 303,260 miljoen.</t>
  </si>
  <si>
    <t>De zorguitgaven zijn geactualiseerd op basis van gegevens van het Zorginstituut (Q4). Ten opzichte van de Q3-cijfers in de tweede suppletoire begroting zijn de uitgaven € 0,7 miljoen hoger. Gecorrigeerd voor de uitgaven aan covid-prestaties is op basis van deze en eerdere actualisaties de verwachte uitgaven in 2022 per saldo € 147 miljoen lager dan het mbi-kader op basis van het HLA huisartsenzorg. Gecorrigeerd voor de uitgaven aan covid-prestaties zijn voor het jaar 2021 de uitgaven € 7 miljoen lager dan het mbi-kader. Gecorrigeerd voor de uitgaven aan covid-prestaties zijn voor het jaar 2020 de uitgaven € 170 miljoen lager dan het mbi-kader.</t>
  </si>
  <si>
    <t>Stand jaarverslag 2022</t>
  </si>
  <si>
    <t>waarvan niet-relevant voor mbi-afrekening:</t>
  </si>
  <si>
    <t>Stand kaders bij ontwerpbegroting 2022*</t>
  </si>
  <si>
    <t>Mutaties sindsdien:</t>
  </si>
  <si>
    <t>7</t>
  </si>
  <si>
    <t xml:space="preserve">Stand kaders bij jaarverslag 2022 </t>
  </si>
  <si>
    <t xml:space="preserve">*Dit is de stand in het oorspronkelijk bestuurlijk akkoord aangevuld met technische mutaties in latere begrotingsstukken. </t>
  </si>
  <si>
    <t>Toetsing zorguitgaven aan bestuurlijk akkoord voor multidisciplinaire zorg</t>
  </si>
  <si>
    <t>4 = 1+2+3</t>
  </si>
  <si>
    <t>7 = 5+6</t>
  </si>
  <si>
    <t>8 = 4-7</t>
  </si>
  <si>
    <t>De zorguitgaven zijn geactualiseerd op basis van gegevens van het Zorginstituut (Q4). Ten opzichte van de Q3-cijfers in de tweede suppletoire begroting zijn de uitgaven € 13 miljoen hoger. Gecorrigeerd voor de uitgaven aan covid-prestaties is op basis van deze en eerdere actualisaties de verwachte uitgaven in 2022 per saldo € 55 miljoen lager dan het mbi-kader op basis van het HLA huisartsenzorg. Deze onderschrijding is afgelopen jaren grotendeels constant.</t>
  </si>
  <si>
    <t xml:space="preserve">De zorguitgaven zijn geactualiseerd op basis van gegevens van het Zorginstituut (Q4). Ten opzichte van de Q3-cijfers in de tweede suppletoire begroting zijn de uitgaven € 5 miljoen hoger. Op basis van deze en eerdere actualisaties zijn de uitgaven in 2022 per saldo € 67 miljoen hoger uitgevallen. Een deel van deze overschrijding wordt veroorzaakt doordat de uitgaven bij fysiotherapie aan paramedische herstelzorg covid hoger zijn dan vooraf geraamd (€ 14 miljoen). </t>
  </si>
  <si>
    <t>De zorguitgaven zijn geactualiseerd op basis van gegevens van het Zorginstituut (Q4).Ten opzichte van de Q3-cijfers in de tweede suppletoire begroting zijn de uitgaven € 1 miljoen lager. Op basis van deze en eerdere actualisaties zijn de verwachte uitgaven in 2022 per saldo € 46 miljoen lager, vooral door lagere groei van mondzorg bij volwassenen.</t>
  </si>
  <si>
    <t xml:space="preserve">De zorguitgaven zijn geactualiseerd op basis van gegevens van het Zorginstituut (Q4). Ten opzichte van de Q3-cijfers in de tweede suppletoire begroting zijn de uitgaven € 12 miljoen hoger. De overschrijding van de verloskundige zorg in 2022 is per saldo € 5 miljoen. </t>
  </si>
  <si>
    <t>De zorguitgaven zijn geactualiseerd op basis van gegevens van het Zorginstituut (Q4). Ten opzichte van de Q3-cijfers in de tweede suppletoire begroting zijn de uitgaven € 0,2 miljoen lager.</t>
  </si>
  <si>
    <t xml:space="preserve">De zorguitgaven zijn geactualiseerd op basis van gegevens van het Zorginstituut (Q4). De uitgaven zijn nagenoeg gelijk aan de Q3-cijfers zoals opgenomen in de tweede suppletoire begroting 2022. Op basis van deze en eerdere actualisaties zijn de uitgaven € 386 miljoen hoger dan het mbi-kader op basis van het HLA MSZ. Gecorrigeerd voor de uitgaven aan covid-prestaties  is de overschrijding van het mbi-kader 2022 € 180 miljoen. Voor het jaar 2021 zijn de uitgaven € 92 miljoen hoger dan het mbi-kader. Voor het jaar 2020 zijn de uitgaven € 1.742 miljoen lager dan het mbi-kader. </t>
  </si>
  <si>
    <t>Toetsing zorguitgaven aan bestuurlijk akkoord medisch specialistische zorg</t>
  </si>
  <si>
    <t>4 =  1+2+3</t>
  </si>
  <si>
    <t>IC-opschaling</t>
  </si>
  <si>
    <t>8 = 5+6+7</t>
  </si>
  <si>
    <t>9 = 4-8</t>
  </si>
  <si>
    <t>De zorguitgaven zijn geactualiseerd op basis van gegevens van het Zorginstituut (Q4). Ten opzichte van de op Q3 gebaseerde cijfers in de tweede suppletoire begroting zijn de uitgaven € 16 miljoen lager. Bij de GRZ zijn de uitgaven in Q4 ten opzichte van de Q3-cijfers € 12 miljoen lager. Op basis van deze en eerdere actualisaties vallen de GRZ-uitgaven in 2022 € 81 miljoen lager uitn.  Bij de ELV zijn de uitgaven in Q4 ten opzichte van de Q3-cijfers € 4 miljoen lager. Op basis van deze en eerdere actualisaties vallen de ELV-uitgaven in 2022 € 87 miljoen lager uit.</t>
  </si>
  <si>
    <t xml:space="preserve">De zorguitgaven zijn geactualiseerd op basis van gegevens van het Zorginstituut (Q4). Ten opzichte van de Q3-cijfers in de tweede suppletoire begroting zijn de uitgaven € 4 miljoen hoger. De onderschrijding van de verloskundige zorg in 2022 is per saldo € 22 miljoen. </t>
  </si>
  <si>
    <t>De zorguitgaven zijn geactualiseerd op basis van gegevens van de NZa.</t>
  </si>
  <si>
    <t>De uitgaven zijn geactualiseerd op basis van uitvoeringscijfers van de NZa. De bijstelling in 2021 komt door de vaststelling van de beschikbaarheidbijdragen 2021 door de NZa.</t>
  </si>
  <si>
    <t>De uitgaven zijn geactualiseerd op basis van uitvoeringscijfers van de Nza. De bijstellingen in 2020 en 2021 komen door definitieve vaststellingen van de beschikbaarheidbijdragen door de NZa.</t>
  </si>
  <si>
    <r>
      <t>De uitgaven zijn geactualiseerd op basis van gegevens van de NZa</t>
    </r>
    <r>
      <rPr>
        <sz val="8"/>
        <color rgb="FFFF0000"/>
        <rFont val="Verdana"/>
        <family val="2"/>
      </rPr>
      <t>.</t>
    </r>
    <r>
      <rPr>
        <sz val="8"/>
        <color theme="1"/>
        <rFont val="Verdana"/>
        <family val="2"/>
      </rPr>
      <t xml:space="preserve">  </t>
    </r>
  </si>
  <si>
    <t>De zorguitgaven zijn geactualiseerd op basis van gegevens van het Zorginstituut (Q4). Ten opzichte van de Q3 cijfers in de tweede suppletoire begroting zijn de uitgaven € 41 miljoen hoger. De bijstelling in 2022 hangt samen met hogere uitgaven aan extramuraal werkende medisch specialisten in een solopraktijk en eerstelijnsdiagnostiek. De overschrijding 2022 komt per saldo neer op € 44 miljoen.</t>
  </si>
  <si>
    <t>Toetsing zorguitgaven aan bestuurlijk akkoord geestelijke gezondheidszorg</t>
  </si>
  <si>
    <t>6</t>
  </si>
  <si>
    <t>Overheveling innovatieve prestaties naar GGZ</t>
  </si>
  <si>
    <t>De zorguitgaven zijn geactualiseerd op basis van gegevens van het Zorginstituut (Q4). Ten opzichte van de Q3-cijfers in de tweede suppletoire begroting zijn de uitgaven € 11 miljoen hoger. Op basis van deze en eerdere actualisaties zijn de uitgaven in 2022 gecorrigeerd voor de uitgaven aan covid-prestaties per saldo € 213 miljoen hoger dan het mbi-kader op basis van het HLA GGZ. Gecorrigeerd voor de uitgaven aan covid-prestaties zijn voor het jaar 2021 de uitgaven € 27 miljoen hoger dan het mbi-kader en voor het jaar 2020 € 143 miljoen hoger dan het mbi-kader.</t>
  </si>
  <si>
    <t xml:space="preserve">De zorguitgaven zijn geactualiseerd op basis van gegevens van de NZa. Van hogere uitgaven in 2022 is met name sprake bij de beschikbaarheidbijdragen voor coördinatie traumazorg en ROAZ en voor spoedeisende hulp en acute verloskunde. Denkbaar is dat de hogere uitgaven deels incidenteel zijn als gevolg van corona. </t>
  </si>
  <si>
    <t>De zorguitgaven zijn geactualiseerd op basis van gegevens van het Zorginstituut (Q4). Ten opzichte van de Q3-cijfers in de tweede suppletoire begroting zijn de uitgaven € 38 miljoen hoger. Op basis van deze en eerdere actualisaties vallen de uitgaven in 2022 € 171 miljoen hoger uit.</t>
  </si>
  <si>
    <t>De zorguitgaven zijn geactualiseerd op basis van gegevens van het Zorginstituut (Q4). Ten opzichte van de op Q3-cijfers gebaseerde tweede suppletoire begroting zijn de uitgaven € 7 miljoen lager. Op basis van deze en eerdere actualisaties vallen de uitgaven in 2022 € 25 miljoen lager uit.</t>
  </si>
  <si>
    <t>Toetsing zorguitgaven aan bestuurlijk akkoord voor wijkverpleging</t>
  </si>
  <si>
    <t>7 =5+6</t>
  </si>
  <si>
    <r>
      <t>2021</t>
    </r>
    <r>
      <rPr>
        <vertAlign val="superscript"/>
        <sz val="8"/>
        <color theme="1"/>
        <rFont val="Verdana"/>
        <family val="2"/>
      </rPr>
      <t xml:space="preserve"> 2</t>
    </r>
  </si>
  <si>
    <r>
      <t xml:space="preserve">2022 </t>
    </r>
    <r>
      <rPr>
        <vertAlign val="superscript"/>
        <sz val="8"/>
        <color theme="1"/>
        <rFont val="Verdana"/>
        <family val="2"/>
      </rPr>
      <t>2</t>
    </r>
  </si>
  <si>
    <r>
      <rPr>
        <vertAlign val="superscript"/>
        <sz val="8"/>
        <color theme="1"/>
        <rFont val="Verdana"/>
        <family val="2"/>
      </rPr>
      <t xml:space="preserve">1 </t>
    </r>
    <r>
      <rPr>
        <sz val="8"/>
        <color theme="1"/>
        <rFont val="Verdana"/>
        <family val="2"/>
      </rPr>
      <t xml:space="preserve">Dit is de stand in het oorspronkelijk bestuurlijk akkoord aangevuld met technische mutaties in latere begrotingsstukken. </t>
    </r>
  </si>
  <si>
    <t>De zorguitgaven zijn geactualiseerd op basis van gegevens van het Zorginstituut (Q4). Ten opzichte van de op Q3-cijfers gebaseerde tweede suppletoire begroting zijn de uitgaven € 29 miljoen lager. Op basis van deze en eerdere actualisaties zijn de verwachte uitgaven in 2022 gecorrigeerd voor de uitgaven aan covid-prestaties per saldo € 1,2 miljard lager dan het mbi-kader. Gecorrigeerd voor de uitgaven aan covid-prestaties is de cumulatieve onderschrijding bij de wijkverpleging in 2020 € 491 miljoen en in 2021 € 722 miljoen. Een mogelijke verklaring voor de onderschrijding is minder groei van het aantal cliënten dan verwacht, de situatie op de arbeidsmarkt (personeelstekort) en de daling van het aantal geleverde uren wijkverpleging per cliënt.</t>
  </si>
  <si>
    <t xml:space="preserve">De zorguitgaven zijn geactualiseerd op basis van gegevens van het Zorginstituut (Q4). Ten opzichte van de Q3-cijfers in de tweede suppletoire begroting zijn de uitgaven € 3 miljoen lager. Op basis van deze en eerdere actualisaties vallen de uitgaven in 2022 € 53 miljoen hoger uit. </t>
  </si>
  <si>
    <t xml:space="preserve">De zorguitgaven zijn geactualiseerd op basis van gegevens van het Zorginstituut (Q4).  Ten opzichte van de Q3-cijfers in de tweede suppletoire begroting zijn de uitgaven € 0,3 miljoen lager. Op basis van deze en eerdere actualisaties zijn de uitgaven in 2022 € 25 miljoen lager uitgevallen. </t>
  </si>
  <si>
    <t>In 2022 is sprake van een overschrijding van € 61 miljoen. Deze tegenvaller komt grotendeels door de hogere indexering (€ 40 miljoen) dan waarvoor loon-prijsbijstelling is uitgedeeld. Daarnaast is er sprake van een tegenvaller in het volume (€ 20 miljoen), doordat er in de loop van 2022 nog circa 150-160 fte aan verleningen is bijgekomen voor opleidingsplekken in de GGZ.</t>
  </si>
  <si>
    <t>De zorguitgaven zijn geactualiseerd op basis van gegevens van het Zorginstituut (Q4) en het CAK. Ten opzichte van de Q3-cijfers in de tweede suppletoire begroting zijn de uitgaven € 42 miljoen hoger. De overschrijding in 2022 is het gevolg van hogere zorgkosten van verdragsgerechtigden in 2022.</t>
  </si>
  <si>
    <t>Deze post is het saldo van kleine beleidsmatige bijstellingen.</t>
  </si>
  <si>
    <r>
      <rPr>
        <vertAlign val="superscript"/>
        <sz val="8"/>
        <rFont val="Verdana"/>
        <family val="2"/>
      </rPr>
      <t>2</t>
    </r>
    <r>
      <rPr>
        <sz val="8"/>
        <rFont val="Verdana"/>
        <family val="2"/>
      </rPr>
      <t xml:space="preserve"> In de stand van de kaders vanaf 2020 is de aanpassing uit het voorjaar 2020 meegenomen, waarbij het kader verlaagd is met € 401 miljoen.</t>
    </r>
  </si>
  <si>
    <r>
      <t xml:space="preserve">2020 </t>
    </r>
    <r>
      <rPr>
        <vertAlign val="superscript"/>
        <sz val="8"/>
        <color theme="1"/>
        <rFont val="Verdana"/>
        <family val="2"/>
      </rPr>
      <t>2</t>
    </r>
  </si>
  <si>
    <r>
      <rPr>
        <i/>
        <vertAlign val="superscript"/>
        <sz val="8"/>
        <color rgb="FF000000"/>
        <rFont val="Verdana"/>
        <family val="2"/>
      </rPr>
      <t>1</t>
    </r>
    <r>
      <rPr>
        <i/>
        <sz val="8"/>
        <color rgb="FF000000"/>
        <rFont val="Verdana"/>
        <family val="2"/>
      </rPr>
      <t>Door afronding kan de som der delen afwijken van het totaal.</t>
    </r>
  </si>
  <si>
    <t>Bron: VWS, Zorginstituut Nederland en NZa.</t>
  </si>
  <si>
    <r>
      <t xml:space="preserve">Opbouw van de Zvw-uitgaven per sector (bedragen x € 1 miljoen) </t>
    </r>
    <r>
      <rPr>
        <b/>
        <vertAlign val="superscript"/>
        <sz val="8"/>
        <color rgb="FFFFFFFF"/>
        <rFont val="Verdana"/>
        <family val="2"/>
      </rPr>
      <t>1</t>
    </r>
  </si>
  <si>
    <t>Bruto-Zvw-uitgaven jaarverslag 2022</t>
  </si>
  <si>
    <t>Netto-Zvw-uitgaven jaarverslag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</si>
</sst>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_-;_-* #,##0.00\-;_-* &quot;-&quot;??_-;_-@_-"/>
    <numFmt numFmtId="165" formatCode="#,##0.0"/>
    <numFmt numFmtId="166" formatCode="&quot;fl&quot;\ #,##0.00_-;&quot;fl&quot;\ #,##0.00\-"/>
    <numFmt numFmtId="167" formatCode="_-[$€]\ * #,##0.00_-;_-[$€]\ * #,##0.00\-;_-[$€]\ * &quot;-&quot;??_-;_-@_-"/>
    <numFmt numFmtId="168" formatCode="#,##0_ ;\-#,##0\ "/>
    <numFmt numFmtId="169" formatCode="&quot;fl&quot;\ #,##0_-;&quot;fl&quot;\ #,##0\-"/>
    <numFmt numFmtId="170" formatCode="#,##0.000"/>
    <numFmt numFmtId="171" formatCode="#,##0.0_ ;\-#,##0.0\ "/>
    <numFmt numFmtId="172" formatCode="#,##0.0000"/>
    <numFmt numFmtId="173" formatCode="0.0"/>
    <numFmt numFmtId="174" formatCode="0.000"/>
    <numFmt numFmtId="175" formatCode="_(* #,##0.00_);_(* \(#,##0.00\);_(* &quot;-&quot;??_);_(@_)"/>
    <numFmt numFmtId="176" formatCode="_-&quot;€&quot;\ * #,##0.00_-;_-&quot;€&quot;\ * \-#,##0.00;_-&quot;€&quot;* #0_-;_-@_-"/>
    <numFmt numFmtId="177" formatCode="0.0000"/>
    <numFmt numFmtId="178" formatCode="_ * #,##0.0_ ;_ * \-#,##0.0_ ;_ * &quot;-&quot;??_ ;_ @_ "/>
    <numFmt numFmtId="179" formatCode="_ * #,##0.000_ ;_ * \-#,##0.000_ ;_ * &quot;-&quot;??_ ;_ @_ "/>
    <numFmt numFmtId="180" formatCode="_ * #,##0.000_ ;_ * \-#,##0.000_ ;_ * &quot;-&quot;?_ ;_ @_ "/>
    <numFmt numFmtId="181" formatCode="_ * #,##0.0000_ ;_ * \-#,##0.0000_ ;_ * &quot;-&quot;?_ ;_ @_ "/>
    <numFmt numFmtId="182" formatCode="_ * #,##0.000_ ;_ * \-#,##0.000_ ;_ * &quot;-&quot;???_ ;_ @_ "/>
  </numFmts>
  <fonts count="59" x14ac:knownFonts="1">
    <font>
      <sz val="11"/>
      <color theme="1"/>
      <name val="Calibri"/>
      <family val="2"/>
      <scheme val="minor"/>
    </font>
    <font>
      <sz val="11"/>
      <color indexed="8"/>
      <name val="Calibri"/>
      <family val="2"/>
    </font>
    <font>
      <sz val="10"/>
      <name val="Arial"/>
      <family val="2"/>
    </font>
    <font>
      <i/>
      <sz val="8"/>
      <name val="Verdana"/>
      <family val="2"/>
    </font>
    <font>
      <sz val="9"/>
      <name val="Arial"/>
      <family val="2"/>
    </font>
    <font>
      <sz val="9"/>
      <name val="Arial"/>
      <family val="2"/>
    </font>
    <font>
      <sz val="12"/>
      <name val="Arial"/>
      <family val="2"/>
    </font>
    <font>
      <b/>
      <sz val="18"/>
      <name val="Arial"/>
      <family val="2"/>
    </font>
    <font>
      <b/>
      <sz val="12"/>
      <name val="Arial"/>
      <family val="2"/>
    </font>
    <font>
      <sz val="9"/>
      <color indexed="8"/>
      <name val="Verdana"/>
      <family val="2"/>
    </font>
    <font>
      <sz val="10"/>
      <name val="Arial"/>
      <family val="2"/>
    </font>
    <font>
      <sz val="10"/>
      <name val="Arial"/>
      <family val="2"/>
    </font>
    <font>
      <sz val="10"/>
      <name val="Arial"/>
      <family val="2"/>
    </font>
    <font>
      <sz val="8"/>
      <color indexed="8"/>
      <name val="Verdana"/>
      <family val="2"/>
    </font>
    <font>
      <sz val="10"/>
      <name val="Arial"/>
      <family val="2"/>
    </font>
    <font>
      <vertAlign val="superscript"/>
      <sz val="8"/>
      <color indexed="8"/>
      <name val="Verdana"/>
      <family val="2"/>
    </font>
    <font>
      <sz val="8"/>
      <name val="Verdana"/>
      <family val="2"/>
    </font>
    <font>
      <b/>
      <sz val="8"/>
      <name val="Verdana"/>
      <family val="2"/>
    </font>
    <font>
      <b/>
      <sz val="8"/>
      <color indexed="8"/>
      <name val="Verdana"/>
      <family val="2"/>
    </font>
    <font>
      <b/>
      <vertAlign val="superscript"/>
      <sz val="8"/>
      <color indexed="8"/>
      <name val="Verdana"/>
      <family val="2"/>
    </font>
    <font>
      <sz val="10"/>
      <name val="Univers"/>
      <family val="2"/>
    </font>
    <font>
      <sz val="8"/>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sz val="11"/>
      <color rgb="FF006100"/>
      <name val="Calibri"/>
      <family val="2"/>
      <scheme val="minor"/>
    </font>
    <font>
      <sz val="11"/>
      <color rgb="FF3F3F7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1"/>
      <color theme="1"/>
      <name val="Calibri"/>
      <family val="2"/>
      <scheme val="minor"/>
    </font>
    <font>
      <b/>
      <sz val="11"/>
      <color rgb="FF3F3F3F"/>
      <name val="Calibri"/>
      <family val="2"/>
      <scheme val="minor"/>
    </font>
    <font>
      <i/>
      <sz val="11"/>
      <color rgb="FF7F7F7F"/>
      <name val="Calibri"/>
      <family val="2"/>
      <scheme val="minor"/>
    </font>
    <font>
      <sz val="11"/>
      <color rgb="FFFF0000"/>
      <name val="Calibri"/>
      <family val="2"/>
      <scheme val="minor"/>
    </font>
    <font>
      <sz val="8"/>
      <color theme="1"/>
      <name val="Verdana"/>
      <family val="2"/>
    </font>
    <font>
      <b/>
      <sz val="8"/>
      <color theme="1"/>
      <name val="Verdana"/>
      <family val="2"/>
    </font>
    <font>
      <sz val="8"/>
      <color rgb="FFFF0000"/>
      <name val="Verdana"/>
      <family val="2"/>
    </font>
    <font>
      <i/>
      <sz val="8"/>
      <color theme="1"/>
      <name val="Verdana"/>
      <family val="2"/>
    </font>
    <font>
      <sz val="8"/>
      <color rgb="FF000000"/>
      <name val="Verdana"/>
      <family val="2"/>
    </font>
    <font>
      <b/>
      <sz val="8"/>
      <color rgb="FF000000"/>
      <name val="Verdana"/>
      <family val="2"/>
    </font>
    <font>
      <b/>
      <sz val="8"/>
      <color rgb="FFFFFFFF"/>
      <name val="Verdana"/>
      <family val="2"/>
    </font>
    <font>
      <b/>
      <sz val="8"/>
      <color theme="0"/>
      <name val="Verdana"/>
      <family val="2"/>
    </font>
    <font>
      <b/>
      <vertAlign val="superscript"/>
      <sz val="8"/>
      <color theme="1"/>
      <name val="Verdana"/>
      <family val="2"/>
    </font>
    <font>
      <sz val="8"/>
      <name val="Calibri"/>
      <family val="2"/>
      <scheme val="minor"/>
    </font>
    <font>
      <i/>
      <sz val="8"/>
      <color rgb="FFFF0000"/>
      <name val="Verdana"/>
      <family val="2"/>
    </font>
    <font>
      <vertAlign val="superscript"/>
      <sz val="8"/>
      <color theme="1"/>
      <name val="Verdana"/>
      <family val="2"/>
    </font>
    <font>
      <sz val="8"/>
      <color rgb="FF0070C0"/>
      <name val="Verdana"/>
      <family val="2"/>
    </font>
    <font>
      <i/>
      <vertAlign val="superscript"/>
      <sz val="8"/>
      <color rgb="FF000000"/>
      <name val="Verdana"/>
      <family val="2"/>
    </font>
    <font>
      <i/>
      <sz val="8"/>
      <color indexed="8"/>
      <name val="Verdana"/>
      <family val="2"/>
    </font>
    <font>
      <i/>
      <sz val="11"/>
      <color theme="1"/>
      <name val="Calibri"/>
      <family val="2"/>
      <scheme val="minor"/>
    </font>
    <font>
      <vertAlign val="superscript"/>
      <sz val="8"/>
      <name val="Verdana"/>
      <family val="2"/>
    </font>
    <font>
      <i/>
      <sz val="8"/>
      <color rgb="FF000000"/>
      <name val="Verdana"/>
      <family val="2"/>
    </font>
    <font>
      <i/>
      <sz val="10"/>
      <name val="Univers"/>
      <family val="2"/>
    </font>
    <font>
      <b/>
      <vertAlign val="superscript"/>
      <sz val="8"/>
      <color rgb="FFFFFFFF"/>
      <name val="Verdana"/>
      <family val="2"/>
    </font>
  </fonts>
  <fills count="37">
    <fill>
      <patternFill patternType="none"/>
    </fill>
    <fill>
      <patternFill patternType="gray125"/>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theme="4" tint="0.79998168889431442"/>
        <bgColor indexed="64"/>
      </patternFill>
    </fill>
    <fill>
      <patternFill patternType="solid">
        <fgColor theme="1"/>
        <bgColor indexed="64"/>
      </patternFill>
    </fill>
    <fill>
      <patternFill patternType="solid">
        <fgColor theme="6" tint="0.79998168889431442"/>
        <bgColor indexed="64"/>
      </patternFill>
    </fill>
  </fills>
  <borders count="20">
    <border>
      <left/>
      <right/>
      <top/>
      <bottom/>
      <diagonal/>
    </border>
    <border>
      <left style="thin">
        <color indexed="22"/>
      </left>
      <right style="thin">
        <color indexed="22"/>
      </right>
      <top style="thin">
        <color indexed="22"/>
      </top>
      <bottom style="thin">
        <color indexed="22"/>
      </bottom>
      <diagonal/>
    </border>
    <border>
      <left/>
      <right/>
      <top style="double">
        <color indexed="0"/>
      </top>
      <bottom/>
      <diagonal/>
    </border>
    <border>
      <left/>
      <right/>
      <top style="thin">
        <color indexed="0"/>
      </top>
      <bottom style="double">
        <color indexed="0"/>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auto="1"/>
      </top>
      <bottom style="thin">
        <color auto="1"/>
      </bottom>
      <diagonal/>
    </border>
    <border>
      <left/>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s>
  <cellStyleXfs count="148">
    <xf numFmtId="0" fontId="0"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4" fillId="27" borderId="7" applyNumberFormat="0" applyAlignment="0" applyProtection="0"/>
    <xf numFmtId="4" fontId="6" fillId="0" borderId="0" applyProtection="0"/>
    <xf numFmtId="4" fontId="6" fillId="0" borderId="0" applyProtection="0"/>
    <xf numFmtId="4" fontId="6" fillId="0" borderId="0" applyProtection="0"/>
    <xf numFmtId="0" fontId="25" fillId="28" borderId="8" applyNumberFormat="0" applyAlignment="0" applyProtection="0"/>
    <xf numFmtId="166" fontId="6" fillId="0" borderId="0" applyProtection="0"/>
    <xf numFmtId="166" fontId="6" fillId="0" borderId="0" applyProtection="0"/>
    <xf numFmtId="166" fontId="6" fillId="0" borderId="0" applyProtection="0"/>
    <xf numFmtId="0" fontId="6" fillId="0" borderId="0" applyProtection="0"/>
    <xf numFmtId="0" fontId="6" fillId="0" borderId="0" applyProtection="0"/>
    <xf numFmtId="0" fontId="6" fillId="0" borderId="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176" fontId="21" fillId="0" borderId="0" applyFont="0" applyFill="0" applyBorder="0" applyAlignment="0" applyProtection="0"/>
    <xf numFmtId="167" fontId="2" fillId="0" borderId="0" applyFont="0" applyFill="0" applyBorder="0" applyAlignment="0" applyProtection="0"/>
    <xf numFmtId="176" fontId="21" fillId="0" borderId="0" applyFont="0" applyFill="0" applyBorder="0" applyAlignment="0" applyProtection="0"/>
    <xf numFmtId="176" fontId="21" fillId="0" borderId="0" applyFont="0" applyFill="0" applyBorder="0" applyAlignment="0" applyProtection="0"/>
    <xf numFmtId="2" fontId="6" fillId="0" borderId="0" applyProtection="0"/>
    <xf numFmtId="2" fontId="6" fillId="0" borderId="0" applyProtection="0"/>
    <xf numFmtId="2" fontId="6" fillId="0" borderId="0" applyProtection="0"/>
    <xf numFmtId="0" fontId="26" fillId="0" borderId="9" applyNumberFormat="0" applyFill="0" applyAlignment="0" applyProtection="0"/>
    <xf numFmtId="0" fontId="27" fillId="29" borderId="0" applyNumberFormat="0" applyBorder="0" applyAlignment="0" applyProtection="0"/>
    <xf numFmtId="0" fontId="7" fillId="0" borderId="0" applyProtection="0"/>
    <xf numFmtId="0" fontId="7" fillId="0" borderId="0" applyProtection="0"/>
    <xf numFmtId="0" fontId="7" fillId="0" borderId="0" applyProtection="0"/>
    <xf numFmtId="0" fontId="8" fillId="0" borderId="0" applyProtection="0"/>
    <xf numFmtId="0" fontId="8" fillId="0" borderId="0" applyProtection="0"/>
    <xf numFmtId="0" fontId="8" fillId="0" borderId="0" applyProtection="0"/>
    <xf numFmtId="0" fontId="28" fillId="30" borderId="7" applyNumberFormat="0" applyAlignment="0" applyProtection="0"/>
    <xf numFmtId="164" fontId="22" fillId="0" borderId="0" applyFont="0" applyFill="0" applyBorder="0" applyAlignment="0" applyProtection="0"/>
    <xf numFmtId="168" fontId="5" fillId="0" borderId="0" applyFont="0" applyFill="0" applyBorder="0" applyAlignment="0" applyProtection="0"/>
    <xf numFmtId="168" fontId="4"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29" fillId="0" borderId="10" applyNumberFormat="0" applyFill="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0" applyNumberFormat="0" applyFill="0" applyBorder="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8" fillId="0" borderId="0" applyNumberFormat="0" applyFont="0" applyFill="0" applyAlignment="0" applyProtection="0"/>
    <xf numFmtId="0" fontId="8" fillId="0" borderId="0" applyNumberFormat="0" applyFont="0" applyFill="0" applyAlignment="0" applyProtection="0"/>
    <xf numFmtId="0" fontId="8" fillId="0" borderId="0" applyNumberFormat="0" applyFont="0" applyFill="0" applyAlignment="0" applyProtection="0"/>
    <xf numFmtId="0" fontId="32" fillId="31" borderId="0" applyNumberFormat="0" applyBorder="0" applyAlignment="0" applyProtection="0"/>
    <xf numFmtId="0" fontId="6" fillId="0" borderId="0"/>
    <xf numFmtId="0" fontId="2" fillId="0" borderId="0"/>
    <xf numFmtId="0" fontId="2" fillId="0" borderId="0"/>
    <xf numFmtId="0" fontId="2" fillId="0" borderId="0"/>
    <xf numFmtId="0" fontId="6" fillId="0" borderId="0"/>
    <xf numFmtId="0" fontId="6" fillId="0" borderId="0"/>
    <xf numFmtId="0" fontId="9" fillId="0" borderId="0"/>
    <xf numFmtId="0" fontId="22" fillId="32" borderId="13" applyNumberFormat="0" applyFont="0" applyAlignment="0" applyProtection="0"/>
    <xf numFmtId="0" fontId="22" fillId="32" borderId="13" applyNumberFormat="0" applyFont="0" applyAlignment="0" applyProtection="0"/>
    <xf numFmtId="0" fontId="22" fillId="32" borderId="13" applyNumberFormat="0" applyFont="0" applyAlignment="0" applyProtection="0"/>
    <xf numFmtId="0" fontId="1" fillId="2" borderId="1" applyNumberFormat="0" applyFont="0" applyAlignment="0" applyProtection="0"/>
    <xf numFmtId="0" fontId="33" fillId="33" borderId="0" applyNumberFormat="0" applyBorder="0" applyAlignment="0" applyProtection="0"/>
    <xf numFmtId="10" fontId="6" fillId="0" borderId="0" applyProtection="0"/>
    <xf numFmtId="10" fontId="6" fillId="0" borderId="0" applyProtection="0"/>
    <xf numFmtId="10" fontId="6" fillId="0" borderId="0" applyProtection="0"/>
    <xf numFmtId="9" fontId="5"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4" fillId="0" borderId="0"/>
    <xf numFmtId="0" fontId="22" fillId="0" borderId="0"/>
    <xf numFmtId="0" fontId="22" fillId="0" borderId="0"/>
    <xf numFmtId="0" fontId="22" fillId="0" borderId="0"/>
    <xf numFmtId="0" fontId="1" fillId="0" borderId="0"/>
    <xf numFmtId="0" fontId="1" fillId="0" borderId="0"/>
    <xf numFmtId="0" fontId="10" fillId="0" borderId="0"/>
    <xf numFmtId="0" fontId="2" fillId="0" borderId="0"/>
    <xf numFmtId="0" fontId="2" fillId="0" borderId="0"/>
    <xf numFmtId="0" fontId="14" fillId="0" borderId="0"/>
    <xf numFmtId="0" fontId="2" fillId="0" borderId="0"/>
    <xf numFmtId="0" fontId="2" fillId="0" borderId="0"/>
    <xf numFmtId="0" fontId="20" fillId="0" borderId="0"/>
    <xf numFmtId="0" fontId="20" fillId="0" borderId="0"/>
    <xf numFmtId="0" fontId="22" fillId="0" borderId="0"/>
    <xf numFmtId="0" fontId="22" fillId="0" borderId="0"/>
    <xf numFmtId="0" fontId="1" fillId="0" borderId="0"/>
    <xf numFmtId="0" fontId="20" fillId="0" borderId="0"/>
    <xf numFmtId="0" fontId="20" fillId="0" borderId="0"/>
    <xf numFmtId="0" fontId="34" fillId="0" borderId="0" applyNumberFormat="0" applyFill="0" applyBorder="0" applyAlignment="0" applyProtection="0"/>
    <xf numFmtId="0" fontId="35" fillId="0" borderId="14" applyNumberFormat="0" applyFill="0" applyAlignment="0" applyProtection="0"/>
    <xf numFmtId="0" fontId="2" fillId="0" borderId="2" applyNumberFormat="0" applyFont="0" applyBorder="0" applyAlignment="0" applyProtection="0"/>
    <xf numFmtId="0" fontId="2" fillId="0" borderId="2" applyNumberFormat="0" applyFont="0" applyBorder="0" applyAlignment="0" applyProtection="0"/>
    <xf numFmtId="0" fontId="2" fillId="0" borderId="2" applyNumberFormat="0" applyFont="0" applyBorder="0" applyAlignment="0" applyProtection="0"/>
    <xf numFmtId="0" fontId="6" fillId="0" borderId="3" applyProtection="0"/>
    <xf numFmtId="0" fontId="6" fillId="0" borderId="3" applyProtection="0"/>
    <xf numFmtId="0" fontId="6" fillId="0" borderId="3" applyProtection="0"/>
    <xf numFmtId="0" fontId="36" fillId="27" borderId="15" applyNumberFormat="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9" fontId="22" fillId="0" borderId="0" applyFont="0" applyFill="0" applyBorder="0" applyAlignment="0" applyProtection="0"/>
  </cellStyleXfs>
  <cellXfs count="293">
    <xf numFmtId="0" fontId="0" fillId="0" borderId="0" xfId="0"/>
    <xf numFmtId="0" fontId="39" fillId="0" borderId="0" xfId="0" applyFont="1"/>
    <xf numFmtId="165" fontId="39" fillId="0" borderId="0" xfId="0" applyNumberFormat="1" applyFont="1"/>
    <xf numFmtId="0" fontId="40" fillId="0" borderId="0" xfId="0" applyFont="1"/>
    <xf numFmtId="0" fontId="39" fillId="0" borderId="0" xfId="0" applyFont="1" applyAlignment="1">
      <alignment horizontal="right"/>
    </xf>
    <xf numFmtId="0" fontId="41" fillId="0" borderId="0" xfId="0" applyFont="1" applyAlignment="1">
      <alignment horizontal="right"/>
    </xf>
    <xf numFmtId="0" fontId="39" fillId="0" borderId="0" xfId="0" applyFont="1"/>
    <xf numFmtId="0" fontId="39" fillId="0" borderId="0" xfId="0" applyFont="1" applyBorder="1"/>
    <xf numFmtId="0" fontId="42" fillId="0" borderId="0" xfId="0" applyFont="1"/>
    <xf numFmtId="170" fontId="41" fillId="0" borderId="0" xfId="0" applyNumberFormat="1" applyFont="1"/>
    <xf numFmtId="0" fontId="43" fillId="34" borderId="0" xfId="0" applyFont="1" applyFill="1"/>
    <xf numFmtId="165" fontId="43" fillId="34" borderId="0" xfId="0" applyNumberFormat="1" applyFont="1" applyFill="1"/>
    <xf numFmtId="0" fontId="43" fillId="34" borderId="0" xfId="0" applyFont="1" applyFill="1" applyBorder="1"/>
    <xf numFmtId="0" fontId="44" fillId="34" borderId="0" xfId="0" applyFont="1" applyFill="1"/>
    <xf numFmtId="0" fontId="44" fillId="34" borderId="4" xfId="0" applyFont="1" applyFill="1" applyBorder="1"/>
    <xf numFmtId="0" fontId="17" fillId="34" borderId="0" xfId="0" applyFont="1" applyFill="1" applyBorder="1"/>
    <xf numFmtId="0" fontId="40" fillId="34" borderId="0" xfId="0" applyFont="1" applyFill="1"/>
    <xf numFmtId="0" fontId="39" fillId="34" borderId="4" xfId="0" applyFont="1" applyFill="1" applyBorder="1"/>
    <xf numFmtId="0" fontId="40" fillId="34" borderId="0" xfId="0" applyFont="1" applyFill="1" applyBorder="1"/>
    <xf numFmtId="171" fontId="40" fillId="34" borderId="0" xfId="59" applyNumberFormat="1" applyFont="1" applyFill="1" applyBorder="1"/>
    <xf numFmtId="0" fontId="39" fillId="34" borderId="0" xfId="0" applyFont="1" applyFill="1" applyBorder="1"/>
    <xf numFmtId="0" fontId="39" fillId="34" borderId="5" xfId="0" applyFont="1" applyFill="1" applyBorder="1"/>
    <xf numFmtId="165" fontId="39" fillId="34" borderId="5" xfId="0" applyNumberFormat="1" applyFont="1" applyFill="1" applyBorder="1"/>
    <xf numFmtId="0" fontId="40" fillId="34" borderId="4" xfId="0" applyFont="1" applyFill="1" applyBorder="1"/>
    <xf numFmtId="165" fontId="43" fillId="34" borderId="5" xfId="0" applyNumberFormat="1" applyFont="1" applyFill="1" applyBorder="1"/>
    <xf numFmtId="165" fontId="16" fillId="34" borderId="5" xfId="0" applyNumberFormat="1" applyFont="1" applyFill="1" applyBorder="1"/>
    <xf numFmtId="0" fontId="3" fillId="34" borderId="0" xfId="0" applyFont="1" applyFill="1"/>
    <xf numFmtId="165" fontId="16" fillId="34" borderId="0" xfId="0" applyNumberFormat="1" applyFont="1" applyFill="1" applyBorder="1"/>
    <xf numFmtId="165" fontId="40" fillId="34" borderId="0" xfId="0" applyNumberFormat="1" applyFont="1" applyFill="1" applyBorder="1"/>
    <xf numFmtId="165" fontId="39" fillId="34" borderId="0" xfId="59" applyNumberFormat="1" applyFont="1" applyFill="1" applyBorder="1"/>
    <xf numFmtId="165" fontId="40" fillId="34" borderId="4" xfId="59" applyNumberFormat="1" applyFont="1" applyFill="1" applyBorder="1"/>
    <xf numFmtId="0" fontId="40" fillId="34" borderId="0" xfId="0" applyFont="1" applyFill="1" applyBorder="1" applyAlignment="1">
      <alignment wrapText="1"/>
    </xf>
    <xf numFmtId="171" fontId="17" fillId="34" borderId="0" xfId="59" applyNumberFormat="1" applyFont="1" applyFill="1" applyBorder="1"/>
    <xf numFmtId="0" fontId="16" fillId="34" borderId="0" xfId="0" applyFont="1" applyFill="1"/>
    <xf numFmtId="170" fontId="41" fillId="0" borderId="0" xfId="0" applyNumberFormat="1" applyFont="1" applyAlignment="1">
      <alignment horizontal="right"/>
    </xf>
    <xf numFmtId="0" fontId="16" fillId="34" borderId="0" xfId="0" applyFont="1" applyFill="1" applyBorder="1"/>
    <xf numFmtId="0" fontId="39" fillId="34" borderId="0" xfId="0" applyFont="1" applyFill="1" applyBorder="1" applyAlignment="1">
      <alignment wrapText="1"/>
    </xf>
    <xf numFmtId="0" fontId="17" fillId="34" borderId="0" xfId="0" applyFont="1" applyFill="1" applyAlignment="1"/>
    <xf numFmtId="165" fontId="39" fillId="34" borderId="0" xfId="0" applyNumberFormat="1" applyFont="1" applyFill="1" applyBorder="1" applyAlignment="1">
      <alignment wrapText="1"/>
    </xf>
    <xf numFmtId="165" fontId="39" fillId="34" borderId="0" xfId="0" applyNumberFormat="1" applyFont="1" applyFill="1" applyAlignment="1">
      <alignment wrapText="1"/>
    </xf>
    <xf numFmtId="0" fontId="3" fillId="34" borderId="0" xfId="0" applyFont="1" applyFill="1" applyBorder="1"/>
    <xf numFmtId="0" fontId="3" fillId="34" borderId="0" xfId="0" applyFont="1" applyFill="1" applyBorder="1" applyAlignment="1">
      <alignment wrapText="1"/>
    </xf>
    <xf numFmtId="0" fontId="17" fillId="34" borderId="0" xfId="0" applyFont="1" applyFill="1" applyBorder="1" applyAlignment="1"/>
    <xf numFmtId="0" fontId="17" fillId="34" borderId="0" xfId="0" applyFont="1" applyFill="1" applyBorder="1" applyAlignment="1">
      <alignment wrapText="1"/>
    </xf>
    <xf numFmtId="0" fontId="0" fillId="0" borderId="0" xfId="0"/>
    <xf numFmtId="0" fontId="44" fillId="34" borderId="0" xfId="0" applyFont="1" applyFill="1" applyBorder="1"/>
    <xf numFmtId="0" fontId="39" fillId="34" borderId="0" xfId="0" applyFont="1" applyFill="1" applyBorder="1" applyAlignment="1">
      <alignment wrapText="1"/>
    </xf>
    <xf numFmtId="0" fontId="3" fillId="34" borderId="0" xfId="128" applyFont="1" applyFill="1" applyBorder="1"/>
    <xf numFmtId="0" fontId="3" fillId="34" borderId="0" xfId="129" applyFont="1" applyFill="1"/>
    <xf numFmtId="0" fontId="39" fillId="34" borderId="0" xfId="0" applyFont="1" applyFill="1" applyBorder="1" applyAlignment="1">
      <alignment wrapText="1"/>
    </xf>
    <xf numFmtId="0" fontId="16" fillId="34" borderId="5" xfId="0" applyFont="1" applyFill="1" applyBorder="1"/>
    <xf numFmtId="0" fontId="39" fillId="34" borderId="0" xfId="0" applyFont="1" applyFill="1" applyBorder="1" applyAlignment="1">
      <alignment wrapText="1"/>
    </xf>
    <xf numFmtId="0" fontId="39" fillId="34" borderId="0" xfId="0" applyFont="1" applyFill="1" applyAlignment="1">
      <alignment wrapText="1"/>
    </xf>
    <xf numFmtId="0" fontId="3" fillId="34" borderId="0" xfId="0" applyFont="1" applyFill="1" applyAlignment="1">
      <alignment vertical="top"/>
    </xf>
    <xf numFmtId="0" fontId="3" fillId="34" borderId="5" xfId="0" applyFont="1" applyFill="1" applyBorder="1" applyAlignment="1">
      <alignment wrapText="1"/>
    </xf>
    <xf numFmtId="0" fontId="41" fillId="34" borderId="5" xfId="0" applyFont="1" applyFill="1" applyBorder="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0" fontId="39" fillId="0" borderId="0" xfId="0" applyFont="1" applyAlignment="1">
      <alignment wrapText="1"/>
    </xf>
    <xf numFmtId="0" fontId="45" fillId="34" borderId="4" xfId="0" applyFont="1" applyFill="1" applyBorder="1"/>
    <xf numFmtId="0" fontId="17" fillId="34" borderId="4" xfId="0" applyFont="1" applyFill="1" applyBorder="1"/>
    <xf numFmtId="0" fontId="44" fillId="34" borderId="4" xfId="0" applyFont="1" applyFill="1" applyBorder="1" applyAlignment="1">
      <alignment horizontal="right"/>
    </xf>
    <xf numFmtId="0" fontId="43" fillId="34" borderId="0" xfId="0" applyFont="1" applyFill="1" applyAlignment="1">
      <alignment wrapText="1"/>
    </xf>
    <xf numFmtId="0" fontId="44" fillId="34" borderId="0" xfId="0" applyFont="1" applyFill="1" applyAlignment="1">
      <alignment wrapText="1"/>
    </xf>
    <xf numFmtId="0" fontId="43" fillId="34" borderId="0" xfId="0" applyFont="1" applyFill="1" applyAlignment="1"/>
    <xf numFmtId="0" fontId="44" fillId="34" borderId="4" xfId="0" applyFont="1" applyFill="1" applyBorder="1" applyAlignment="1"/>
    <xf numFmtId="0" fontId="17" fillId="34" borderId="0" xfId="0" applyFont="1" applyFill="1" applyAlignment="1">
      <alignment vertical="top"/>
    </xf>
    <xf numFmtId="0" fontId="16" fillId="34" borderId="0" xfId="0" applyFont="1" applyFill="1" applyAlignment="1">
      <alignment vertical="top"/>
    </xf>
    <xf numFmtId="0" fontId="39" fillId="34" borderId="0" xfId="0" applyFont="1" applyFill="1" applyBorder="1" applyAlignment="1">
      <alignment wrapText="1"/>
    </xf>
    <xf numFmtId="165" fontId="40" fillId="34" borderId="0" xfId="59" applyNumberFormat="1" applyFont="1" applyFill="1" applyBorder="1"/>
    <xf numFmtId="165" fontId="39" fillId="34" borderId="0" xfId="0" applyNumberFormat="1" applyFont="1" applyFill="1" applyBorder="1" applyAlignment="1">
      <alignment vertical="top"/>
    </xf>
    <xf numFmtId="0" fontId="17" fillId="34" borderId="0" xfId="129" applyFont="1" applyFill="1" applyAlignment="1">
      <alignment wrapText="1"/>
    </xf>
    <xf numFmtId="0" fontId="3" fillId="34" borderId="0" xfId="129" applyFont="1" applyFill="1" applyAlignment="1">
      <alignment wrapText="1"/>
    </xf>
    <xf numFmtId="172" fontId="41" fillId="0" borderId="0" xfId="0" applyNumberFormat="1" applyFont="1" applyAlignment="1">
      <alignment horizontal="right"/>
    </xf>
    <xf numFmtId="165" fontId="16" fillId="34" borderId="0" xfId="0" applyNumberFormat="1" applyFont="1" applyFill="1"/>
    <xf numFmtId="0" fontId="16" fillId="34" borderId="0" xfId="0" applyFont="1" applyFill="1" applyAlignment="1">
      <alignment vertical="top" wrapText="1"/>
    </xf>
    <xf numFmtId="0" fontId="16" fillId="34" borderId="0" xfId="129" applyFont="1" applyFill="1" applyAlignment="1">
      <alignment wrapText="1"/>
    </xf>
    <xf numFmtId="0" fontId="16" fillId="34" borderId="0" xfId="0" applyFont="1" applyFill="1" applyBorder="1" applyAlignment="1">
      <alignment wrapText="1"/>
    </xf>
    <xf numFmtId="165" fontId="44" fillId="34" borderId="4" xfId="0" applyNumberFormat="1" applyFont="1" applyFill="1" applyBorder="1"/>
    <xf numFmtId="0" fontId="42" fillId="34" borderId="0" xfId="0" applyFont="1" applyFill="1" applyBorder="1"/>
    <xf numFmtId="165" fontId="39" fillId="34" borderId="0" xfId="0" applyNumberFormat="1" applyFont="1" applyFill="1" applyBorder="1"/>
    <xf numFmtId="0" fontId="39" fillId="34" borderId="0" xfId="0" applyFont="1" applyFill="1" applyBorder="1" applyAlignment="1">
      <alignment wrapText="1"/>
    </xf>
    <xf numFmtId="0" fontId="16" fillId="34" borderId="0" xfId="0" applyFont="1" applyFill="1" applyBorder="1" applyAlignment="1">
      <alignment wrapText="1"/>
    </xf>
    <xf numFmtId="0" fontId="39" fillId="34" borderId="0" xfId="0" applyFont="1" applyFill="1" applyBorder="1" applyAlignment="1">
      <alignment wrapText="1"/>
    </xf>
    <xf numFmtId="171" fontId="39" fillId="34" borderId="0" xfId="59" applyNumberFormat="1" applyFont="1" applyFill="1" applyBorder="1"/>
    <xf numFmtId="0" fontId="16" fillId="34" borderId="0" xfId="129" applyFont="1" applyFill="1"/>
    <xf numFmtId="165" fontId="3" fillId="34" borderId="0" xfId="0" applyNumberFormat="1" applyFont="1" applyFill="1"/>
    <xf numFmtId="0" fontId="39" fillId="34" borderId="0" xfId="0" applyFont="1" applyFill="1" applyBorder="1" applyAlignment="1">
      <alignment wrapText="1"/>
    </xf>
    <xf numFmtId="0" fontId="39" fillId="34" borderId="0" xfId="0" applyFont="1" applyFill="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165" fontId="44" fillId="34" borderId="0" xfId="0" applyNumberFormat="1" applyFont="1" applyFill="1"/>
    <xf numFmtId="0" fontId="39" fillId="34" borderId="0" xfId="0" applyFont="1" applyFill="1" applyBorder="1" applyAlignment="1">
      <alignment wrapText="1"/>
    </xf>
    <xf numFmtId="0" fontId="39" fillId="34" borderId="0" xfId="0" applyFont="1" applyFill="1" applyAlignment="1">
      <alignment wrapText="1"/>
    </xf>
    <xf numFmtId="0" fontId="39" fillId="34" borderId="0" xfId="0" applyFont="1" applyFill="1"/>
    <xf numFmtId="0" fontId="42" fillId="34" borderId="0" xfId="0" applyFont="1" applyFill="1"/>
    <xf numFmtId="0" fontId="17" fillId="34" borderId="0" xfId="0" applyFont="1" applyFill="1"/>
    <xf numFmtId="0" fontId="3" fillId="34" borderId="0" xfId="0" applyFont="1" applyFill="1" applyAlignment="1">
      <alignment wrapText="1"/>
    </xf>
    <xf numFmtId="165" fontId="39" fillId="34" borderId="0" xfId="0" applyNumberFormat="1" applyFont="1" applyFill="1"/>
    <xf numFmtId="0" fontId="40" fillId="34" borderId="0" xfId="0" applyFont="1" applyFill="1" applyAlignment="1">
      <alignment wrapText="1"/>
    </xf>
    <xf numFmtId="165" fontId="42" fillId="34" borderId="0" xfId="0" applyNumberFormat="1" applyFont="1" applyFill="1"/>
    <xf numFmtId="0" fontId="39" fillId="34" borderId="0" xfId="0" applyFont="1" applyFill="1" applyBorder="1" applyAlignment="1">
      <alignment wrapText="1"/>
    </xf>
    <xf numFmtId="0" fontId="39" fillId="34" borderId="0" xfId="0" applyFont="1" applyFill="1" applyAlignment="1">
      <alignment wrapText="1"/>
    </xf>
    <xf numFmtId="0" fontId="40" fillId="34" borderId="0" xfId="0" applyFont="1" applyFill="1" applyBorder="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165" fontId="39" fillId="34" borderId="0" xfId="0" applyNumberFormat="1" applyFont="1" applyFill="1" applyBorder="1" applyAlignment="1"/>
    <xf numFmtId="0" fontId="13" fillId="34" borderId="0" xfId="0" applyFont="1" applyFill="1" applyBorder="1"/>
    <xf numFmtId="0" fontId="39" fillId="34" borderId="0" xfId="0" applyFont="1" applyFill="1" applyBorder="1" applyAlignment="1">
      <alignment wrapText="1"/>
    </xf>
    <xf numFmtId="0" fontId="39" fillId="34" borderId="0" xfId="0" applyFont="1" applyFill="1" applyAlignment="1">
      <alignment wrapText="1"/>
    </xf>
    <xf numFmtId="0" fontId="16" fillId="34" borderId="0" xfId="0" applyFont="1" applyFill="1" applyAlignment="1">
      <alignment wrapText="1"/>
    </xf>
    <xf numFmtId="0" fontId="39" fillId="34" borderId="0" xfId="0" applyFont="1" applyFill="1" applyAlignment="1">
      <alignment wrapText="1"/>
    </xf>
    <xf numFmtId="0" fontId="16" fillId="34" borderId="0" xfId="0" applyFont="1" applyFill="1" applyAlignment="1">
      <alignment wrapText="1"/>
    </xf>
    <xf numFmtId="0" fontId="16" fillId="34" borderId="0" xfId="0" applyFont="1" applyFill="1" applyBorder="1" applyAlignment="1">
      <alignment wrapText="1"/>
    </xf>
    <xf numFmtId="0" fontId="49" fillId="34" borderId="0" xfId="0" applyFont="1" applyFill="1" applyAlignment="1">
      <alignment wrapText="1"/>
    </xf>
    <xf numFmtId="0" fontId="17" fillId="34" borderId="0" xfId="0" applyFont="1" applyFill="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0" fontId="16" fillId="34" borderId="0" xfId="0" applyFont="1" applyFill="1" applyAlignment="1">
      <alignment wrapText="1"/>
    </xf>
    <xf numFmtId="0" fontId="0" fillId="0" borderId="0" xfId="0" applyAlignment="1">
      <alignment vertical="top"/>
    </xf>
    <xf numFmtId="0" fontId="49" fillId="34" borderId="0" xfId="0" applyFont="1" applyFill="1" applyBorder="1" applyAlignment="1">
      <alignment wrapText="1"/>
    </xf>
    <xf numFmtId="0" fontId="42" fillId="34" borderId="0" xfId="0" applyFont="1" applyFill="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0" fontId="16" fillId="34" borderId="0" xfId="0" applyFont="1" applyFill="1" applyAlignment="1">
      <alignment wrapText="1"/>
    </xf>
    <xf numFmtId="0" fontId="39" fillId="34" borderId="0" xfId="0" applyFont="1" applyFill="1" applyBorder="1" applyAlignment="1">
      <alignment wrapText="1"/>
    </xf>
    <xf numFmtId="0" fontId="42" fillId="34" borderId="0" xfId="0" applyFont="1" applyFill="1" applyBorder="1" applyAlignment="1">
      <alignment wrapText="1"/>
    </xf>
    <xf numFmtId="0" fontId="39" fillId="34" borderId="0" xfId="0" applyFont="1" applyFill="1" applyBorder="1" applyAlignment="1">
      <alignment wrapText="1"/>
    </xf>
    <xf numFmtId="0" fontId="39" fillId="34" borderId="0" xfId="0" applyFont="1" applyFill="1" applyBorder="1" applyAlignment="1">
      <alignment wrapText="1"/>
    </xf>
    <xf numFmtId="173" fontId="3" fillId="34" borderId="0" xfId="0" applyNumberFormat="1" applyFont="1" applyFill="1" applyBorder="1"/>
    <xf numFmtId="173" fontId="16" fillId="34" borderId="0" xfId="0" applyNumberFormat="1" applyFont="1" applyFill="1" applyBorder="1"/>
    <xf numFmtId="0" fontId="39" fillId="34" borderId="0" xfId="0" applyFont="1" applyFill="1" applyBorder="1" applyAlignment="1">
      <alignment wrapText="1"/>
    </xf>
    <xf numFmtId="0" fontId="39" fillId="34" borderId="0" xfId="0" applyFont="1" applyFill="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173" fontId="39" fillId="34" borderId="0" xfId="0" applyNumberFormat="1" applyFont="1" applyFill="1" applyBorder="1" applyAlignment="1">
      <alignment wrapText="1"/>
    </xf>
    <xf numFmtId="0" fontId="39" fillId="34" borderId="0" xfId="0" applyFont="1" applyFill="1" applyBorder="1" applyAlignment="1">
      <alignment wrapText="1"/>
    </xf>
    <xf numFmtId="0" fontId="16" fillId="34" borderId="0" xfId="0" applyFont="1" applyFill="1" applyBorder="1" applyAlignment="1">
      <alignment wrapText="1"/>
    </xf>
    <xf numFmtId="0" fontId="16" fillId="34" borderId="0" xfId="0" applyFont="1" applyFill="1" applyBorder="1" applyAlignment="1">
      <alignment wrapText="1"/>
    </xf>
    <xf numFmtId="165" fontId="40" fillId="34" borderId="0" xfId="0" applyNumberFormat="1" applyFont="1" applyFill="1" applyBorder="1" applyAlignment="1">
      <alignment wrapText="1"/>
    </xf>
    <xf numFmtId="165" fontId="3" fillId="34" borderId="0" xfId="0" applyNumberFormat="1" applyFont="1" applyFill="1" applyBorder="1"/>
    <xf numFmtId="0" fontId="16" fillId="34" borderId="0" xfId="0" applyFont="1" applyFill="1" applyBorder="1" applyAlignment="1">
      <alignment wrapText="1"/>
    </xf>
    <xf numFmtId="20" fontId="39" fillId="0" borderId="0" xfId="0" applyNumberFormat="1" applyFont="1"/>
    <xf numFmtId="177" fontId="39" fillId="0" borderId="0" xfId="0" applyNumberFormat="1" applyFont="1"/>
    <xf numFmtId="0" fontId="39" fillId="36" borderId="0" xfId="0" applyFont="1" applyFill="1"/>
    <xf numFmtId="0" fontId="17" fillId="36" borderId="16" xfId="0" applyFont="1" applyFill="1" applyBorder="1" applyAlignment="1">
      <alignment horizontal="left" wrapText="1"/>
    </xf>
    <xf numFmtId="0" fontId="16" fillId="36" borderId="0" xfId="0" applyFont="1" applyFill="1" applyAlignment="1">
      <alignment horizontal="left" wrapText="1"/>
    </xf>
    <xf numFmtId="49" fontId="16" fillId="36" borderId="0" xfId="0" applyNumberFormat="1" applyFont="1" applyFill="1" applyAlignment="1">
      <alignment horizontal="left"/>
    </xf>
    <xf numFmtId="0" fontId="43" fillId="36" borderId="0" xfId="0" applyFont="1" applyFill="1" applyAlignment="1">
      <alignment vertical="center" wrapText="1"/>
    </xf>
    <xf numFmtId="0" fontId="43" fillId="36" borderId="0" xfId="0" applyFont="1" applyFill="1" applyAlignment="1">
      <alignment vertical="center"/>
    </xf>
    <xf numFmtId="165" fontId="17" fillId="36" borderId="16" xfId="0" applyNumberFormat="1" applyFont="1" applyFill="1" applyBorder="1"/>
    <xf numFmtId="165" fontId="17" fillId="36" borderId="0" xfId="0" applyNumberFormat="1" applyFont="1" applyFill="1"/>
    <xf numFmtId="165" fontId="16" fillId="36" borderId="0" xfId="0" applyNumberFormat="1" applyFont="1" applyFill="1"/>
    <xf numFmtId="0" fontId="16" fillId="36" borderId="0" xfId="0" applyFont="1" applyFill="1" applyAlignment="1">
      <alignment vertical="center" wrapText="1"/>
    </xf>
    <xf numFmtId="165" fontId="16" fillId="36" borderId="0" xfId="0" applyNumberFormat="1" applyFont="1" applyFill="1" applyAlignment="1">
      <alignment horizontal="right" vertical="center"/>
    </xf>
    <xf numFmtId="0" fontId="16" fillId="36" borderId="0" xfId="0" applyFont="1" applyFill="1" applyAlignment="1">
      <alignment vertical="center"/>
    </xf>
    <xf numFmtId="165" fontId="16" fillId="36" borderId="5" xfId="0" applyNumberFormat="1" applyFont="1" applyFill="1" applyBorder="1"/>
    <xf numFmtId="4" fontId="39" fillId="0" borderId="0" xfId="0" applyNumberFormat="1" applyFont="1"/>
    <xf numFmtId="0" fontId="39" fillId="34" borderId="0" xfId="0" applyFont="1" applyFill="1" applyAlignment="1">
      <alignment wrapText="1"/>
    </xf>
    <xf numFmtId="0" fontId="16" fillId="34" borderId="0" xfId="0" applyFont="1" applyFill="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0" fontId="41" fillId="0" borderId="0" xfId="0" applyFont="1"/>
    <xf numFmtId="165" fontId="41" fillId="0" borderId="0" xfId="0" applyNumberFormat="1" applyFont="1"/>
    <xf numFmtId="0" fontId="39" fillId="34" borderId="0" xfId="0" applyFont="1" applyFill="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10" fontId="39" fillId="0" borderId="0" xfId="0" applyNumberFormat="1" applyFont="1"/>
    <xf numFmtId="3" fontId="39" fillId="0" borderId="0" xfId="0" applyNumberFormat="1" applyFont="1"/>
    <xf numFmtId="9" fontId="39" fillId="0" borderId="0" xfId="147" applyFont="1"/>
    <xf numFmtId="0" fontId="39" fillId="34" borderId="0" xfId="0" applyFont="1" applyFill="1" applyBorder="1" applyAlignment="1">
      <alignment wrapText="1"/>
    </xf>
    <xf numFmtId="0" fontId="39" fillId="34" borderId="0" xfId="0" applyFont="1" applyFill="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0" fontId="16" fillId="34" borderId="0" xfId="0" applyFont="1" applyFill="1" applyBorder="1" applyAlignment="1">
      <alignment wrapText="1"/>
    </xf>
    <xf numFmtId="49" fontId="17" fillId="36" borderId="18" xfId="0" applyNumberFormat="1" applyFont="1" applyFill="1" applyBorder="1" applyAlignment="1">
      <alignment horizontal="center"/>
    </xf>
    <xf numFmtId="0" fontId="44" fillId="36" borderId="5" xfId="0" applyFont="1" applyFill="1" applyBorder="1" applyAlignment="1">
      <alignment vertical="center" wrapText="1"/>
    </xf>
    <xf numFmtId="165" fontId="16" fillId="36" borderId="0" xfId="0" applyNumberFormat="1" applyFont="1" applyFill="1" applyBorder="1"/>
    <xf numFmtId="0" fontId="39" fillId="36" borderId="16" xfId="0" applyFont="1" applyFill="1" applyBorder="1"/>
    <xf numFmtId="0" fontId="16" fillId="36" borderId="16" xfId="0" applyFont="1" applyFill="1" applyBorder="1"/>
    <xf numFmtId="0" fontId="40" fillId="36" borderId="16" xfId="0" applyFont="1" applyFill="1" applyBorder="1" applyAlignment="1">
      <alignment wrapText="1"/>
    </xf>
    <xf numFmtId="0" fontId="44" fillId="36" borderId="16" xfId="0" applyFont="1" applyFill="1" applyBorder="1" applyAlignment="1">
      <alignment vertical="center" wrapText="1"/>
    </xf>
    <xf numFmtId="0" fontId="16" fillId="36" borderId="5" xfId="0" applyFont="1" applyFill="1" applyBorder="1" applyAlignment="1">
      <alignment horizontal="left" wrapText="1"/>
    </xf>
    <xf numFmtId="0" fontId="40" fillId="36" borderId="16" xfId="0" applyFont="1" applyFill="1" applyBorder="1"/>
    <xf numFmtId="165" fontId="40" fillId="36" borderId="5" xfId="59" applyNumberFormat="1" applyFont="1" applyFill="1" applyBorder="1" applyAlignment="1">
      <alignment horizontal="right"/>
    </xf>
    <xf numFmtId="0" fontId="39" fillId="0" borderId="0" xfId="0" applyFont="1" applyFill="1" applyBorder="1"/>
    <xf numFmtId="0" fontId="46" fillId="0" borderId="0" xfId="0" applyFont="1" applyFill="1" applyBorder="1" applyAlignment="1">
      <alignment horizontal="center" wrapText="1"/>
    </xf>
    <xf numFmtId="0" fontId="46" fillId="0" borderId="0" xfId="0" applyFont="1" applyFill="1" applyBorder="1" applyAlignment="1">
      <alignment horizontal="right" wrapText="1"/>
    </xf>
    <xf numFmtId="0" fontId="39" fillId="0" borderId="0" xfId="0" applyFont="1" applyFill="1" applyBorder="1" applyAlignment="1">
      <alignment horizontal="center"/>
    </xf>
    <xf numFmtId="0" fontId="39" fillId="0" borderId="0" xfId="0" applyFont="1" applyFill="1" applyBorder="1" applyAlignment="1">
      <alignment horizontal="right"/>
    </xf>
    <xf numFmtId="0" fontId="43" fillId="0" borderId="0" xfId="0" applyFont="1" applyFill="1" applyBorder="1" applyAlignment="1">
      <alignment horizontal="center" vertical="center" wrapText="1"/>
    </xf>
    <xf numFmtId="0" fontId="43" fillId="0" borderId="0" xfId="0" applyFont="1" applyFill="1" applyBorder="1" applyAlignment="1">
      <alignment vertical="center" wrapText="1"/>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43" fillId="0" borderId="0" xfId="0" applyFont="1" applyFill="1" applyBorder="1" applyAlignment="1">
      <alignment horizontal="left" vertical="center" indent="1"/>
    </xf>
    <xf numFmtId="14" fontId="17" fillId="0" borderId="0" xfId="0" quotePrefix="1" applyNumberFormat="1" applyFont="1" applyFill="1" applyBorder="1" applyAlignment="1">
      <alignment horizontal="center" wrapText="1"/>
    </xf>
    <xf numFmtId="0" fontId="17" fillId="0" borderId="0" xfId="0" applyFont="1" applyFill="1" applyBorder="1" applyAlignment="1">
      <alignment horizontal="left" wrapText="1"/>
    </xf>
    <xf numFmtId="0" fontId="16" fillId="0" borderId="0" xfId="0" applyFont="1" applyFill="1" applyBorder="1" applyAlignment="1">
      <alignment horizontal="center" wrapText="1"/>
    </xf>
    <xf numFmtId="0" fontId="16" fillId="0" borderId="0" xfId="0" applyFont="1" applyFill="1" applyBorder="1" applyAlignment="1">
      <alignment horizontal="left" wrapText="1"/>
    </xf>
    <xf numFmtId="0" fontId="16" fillId="0" borderId="0" xfId="0" applyFont="1" applyFill="1" applyBorder="1"/>
    <xf numFmtId="49" fontId="16" fillId="0" borderId="0" xfId="0" applyNumberFormat="1" applyFont="1" applyFill="1" applyBorder="1" applyAlignment="1">
      <alignment horizontal="center"/>
    </xf>
    <xf numFmtId="49" fontId="16" fillId="0" borderId="0" xfId="0" applyNumberFormat="1" applyFont="1" applyFill="1" applyBorder="1" applyAlignment="1">
      <alignment horizontal="left" indent="1"/>
    </xf>
    <xf numFmtId="0" fontId="17" fillId="0" borderId="0" xfId="0" quotePrefix="1" applyFont="1" applyFill="1" applyBorder="1" applyAlignment="1">
      <alignment horizontal="center" wrapText="1"/>
    </xf>
    <xf numFmtId="49" fontId="17" fillId="0" borderId="0" xfId="0" applyNumberFormat="1" applyFont="1" applyFill="1" applyBorder="1" applyAlignment="1">
      <alignment horizontal="center"/>
    </xf>
    <xf numFmtId="0" fontId="44" fillId="0" borderId="0" xfId="0" applyFont="1" applyFill="1" applyBorder="1" applyAlignment="1">
      <alignment vertical="center" wrapText="1"/>
    </xf>
    <xf numFmtId="0" fontId="39" fillId="34" borderId="0" xfId="0" applyFont="1" applyFill="1" applyAlignment="1">
      <alignment wrapText="1"/>
    </xf>
    <xf numFmtId="0" fontId="16" fillId="34" borderId="0" xfId="0" applyFont="1" applyFill="1" applyAlignment="1">
      <alignment wrapText="1"/>
    </xf>
    <xf numFmtId="0" fontId="39" fillId="36" borderId="5" xfId="0" applyFont="1" applyFill="1" applyBorder="1" applyAlignment="1">
      <alignment horizontal="center"/>
    </xf>
    <xf numFmtId="0" fontId="39" fillId="36" borderId="5" xfId="0" applyFont="1" applyFill="1" applyBorder="1"/>
    <xf numFmtId="0" fontId="39" fillId="36" borderId="5" xfId="0" applyFont="1" applyFill="1" applyBorder="1" applyAlignment="1">
      <alignment horizontal="right"/>
    </xf>
    <xf numFmtId="0" fontId="43" fillId="36" borderId="0" xfId="0" applyFont="1" applyFill="1" applyAlignment="1">
      <alignment horizontal="center" vertical="center" wrapText="1"/>
    </xf>
    <xf numFmtId="0" fontId="43" fillId="36" borderId="0" xfId="0" applyFont="1" applyFill="1" applyAlignment="1">
      <alignment horizontal="center" vertical="center"/>
    </xf>
    <xf numFmtId="0" fontId="43" fillId="36" borderId="0" xfId="0" applyFont="1" applyFill="1" applyAlignment="1">
      <alignment horizontal="left" vertical="center" indent="1"/>
    </xf>
    <xf numFmtId="14" fontId="17" fillId="36" borderId="16" xfId="0" quotePrefix="1" applyNumberFormat="1" applyFont="1" applyFill="1" applyBorder="1" applyAlignment="1">
      <alignment horizontal="center" wrapText="1"/>
    </xf>
    <xf numFmtId="0" fontId="16" fillId="36" borderId="0" xfId="0" applyFont="1" applyFill="1" applyAlignment="1">
      <alignment horizontal="center" wrapText="1"/>
    </xf>
    <xf numFmtId="0" fontId="16" fillId="36" borderId="0" xfId="0" applyFont="1" applyFill="1"/>
    <xf numFmtId="49" fontId="16" fillId="36" borderId="0" xfId="0" applyNumberFormat="1" applyFont="1" applyFill="1" applyAlignment="1">
      <alignment horizontal="center"/>
    </xf>
    <xf numFmtId="49" fontId="16" fillId="36" borderId="0" xfId="0" applyNumberFormat="1" applyFont="1" applyFill="1" applyAlignment="1">
      <alignment horizontal="left" indent="1"/>
    </xf>
    <xf numFmtId="0" fontId="17" fillId="36" borderId="19" xfId="0" quotePrefix="1" applyFont="1" applyFill="1" applyBorder="1" applyAlignment="1">
      <alignment horizontal="center" wrapText="1"/>
    </xf>
    <xf numFmtId="0" fontId="17" fillId="36" borderId="19" xfId="0" applyFont="1" applyFill="1" applyBorder="1" applyAlignment="1">
      <alignment horizontal="left" wrapText="1"/>
    </xf>
    <xf numFmtId="180" fontId="39" fillId="0" borderId="0" xfId="0" applyNumberFormat="1" applyFont="1"/>
    <xf numFmtId="181" fontId="39" fillId="0" borderId="0" xfId="0" applyNumberFormat="1" applyFont="1"/>
    <xf numFmtId="174" fontId="39" fillId="0" borderId="0" xfId="0" applyNumberFormat="1" applyFont="1"/>
    <xf numFmtId="0" fontId="46" fillId="0" borderId="0" xfId="0" applyFont="1" applyFill="1" applyBorder="1" applyAlignment="1">
      <alignment wrapText="1"/>
    </xf>
    <xf numFmtId="174" fontId="46" fillId="0" borderId="0" xfId="0" applyNumberFormat="1" applyFont="1" applyFill="1" applyBorder="1" applyAlignment="1">
      <alignment horizontal="right" wrapText="1"/>
    </xf>
    <xf numFmtId="178" fontId="39" fillId="0" borderId="0" xfId="59" applyNumberFormat="1" applyFont="1" applyFill="1" applyBorder="1" applyAlignment="1">
      <alignment horizontal="right" vertical="center"/>
    </xf>
    <xf numFmtId="178" fontId="39" fillId="0" borderId="0" xfId="59" applyNumberFormat="1" applyFont="1" applyFill="1" applyBorder="1" applyAlignment="1">
      <alignment horizontal="right"/>
    </xf>
    <xf numFmtId="178" fontId="40" fillId="0" borderId="0" xfId="59" applyNumberFormat="1" applyFont="1" applyFill="1" applyBorder="1" applyAlignment="1">
      <alignment horizontal="right"/>
    </xf>
    <xf numFmtId="178" fontId="51" fillId="0" borderId="0" xfId="59" applyNumberFormat="1" applyFont="1" applyFill="1" applyBorder="1" applyAlignment="1">
      <alignment horizontal="right"/>
    </xf>
    <xf numFmtId="181" fontId="39" fillId="0" borderId="0" xfId="0" applyNumberFormat="1" applyFont="1" applyFill="1" applyBorder="1"/>
    <xf numFmtId="178" fontId="17" fillId="0" borderId="0" xfId="59" applyNumberFormat="1" applyFont="1" applyFill="1" applyBorder="1" applyAlignment="1">
      <alignment horizontal="right"/>
    </xf>
    <xf numFmtId="179" fontId="40" fillId="0" borderId="0" xfId="59" applyNumberFormat="1" applyFont="1" applyFill="1" applyBorder="1" applyAlignment="1">
      <alignment horizontal="right"/>
    </xf>
    <xf numFmtId="174" fontId="39" fillId="0" borderId="0" xfId="0" applyNumberFormat="1" applyFont="1" applyFill="1" applyBorder="1" applyAlignment="1">
      <alignment horizontal="right"/>
    </xf>
    <xf numFmtId="165" fontId="39" fillId="36" borderId="16" xfId="59" applyNumberFormat="1" applyFont="1" applyFill="1" applyBorder="1" applyAlignment="1">
      <alignment horizontal="right"/>
    </xf>
    <xf numFmtId="165" fontId="43" fillId="36" borderId="0" xfId="59" applyNumberFormat="1" applyFont="1" applyFill="1" applyAlignment="1">
      <alignment horizontal="right" vertical="center"/>
    </xf>
    <xf numFmtId="165" fontId="39" fillId="36" borderId="0" xfId="59" applyNumberFormat="1" applyFont="1" applyFill="1" applyAlignment="1">
      <alignment horizontal="right"/>
    </xf>
    <xf numFmtId="165" fontId="17" fillId="36" borderId="16" xfId="59" applyNumberFormat="1" applyFont="1" applyFill="1" applyBorder="1" applyAlignment="1">
      <alignment horizontal="right"/>
    </xf>
    <xf numFmtId="165" fontId="17" fillId="36" borderId="19" xfId="59" applyNumberFormat="1" applyFont="1" applyFill="1" applyBorder="1" applyAlignment="1">
      <alignment horizontal="right"/>
    </xf>
    <xf numFmtId="165" fontId="40" fillId="36" borderId="18" xfId="59" applyNumberFormat="1" applyFont="1" applyFill="1" applyBorder="1" applyAlignment="1">
      <alignment horizontal="right"/>
    </xf>
    <xf numFmtId="165" fontId="39" fillId="36" borderId="0" xfId="59" applyNumberFormat="1" applyFont="1" applyFill="1" applyBorder="1" applyAlignment="1">
      <alignment horizontal="right"/>
    </xf>
    <xf numFmtId="0" fontId="44" fillId="36" borderId="5" xfId="0" applyFont="1" applyFill="1" applyBorder="1" applyAlignment="1">
      <alignment horizontal="center" vertical="center" wrapText="1"/>
    </xf>
    <xf numFmtId="182" fontId="39" fillId="0" borderId="0" xfId="0" applyNumberFormat="1" applyFont="1"/>
    <xf numFmtId="0" fontId="16" fillId="36" borderId="0" xfId="0" applyFont="1" applyFill="1" applyAlignment="1">
      <alignment horizontal="left" vertical="center" indent="1"/>
    </xf>
    <xf numFmtId="0" fontId="17" fillId="36" borderId="5" xfId="0" applyFont="1" applyFill="1" applyBorder="1" applyAlignment="1">
      <alignment vertical="center" wrapText="1"/>
    </xf>
    <xf numFmtId="171" fontId="16" fillId="36" borderId="0" xfId="59" applyNumberFormat="1" applyFont="1" applyFill="1" applyAlignment="1">
      <alignment horizontal="right" vertical="center"/>
    </xf>
    <xf numFmtId="171" fontId="16" fillId="36" borderId="0" xfId="59" applyNumberFormat="1" applyFont="1" applyFill="1" applyAlignment="1">
      <alignment horizontal="right"/>
    </xf>
    <xf numFmtId="171" fontId="17" fillId="36" borderId="16" xfId="59" applyNumberFormat="1" applyFont="1" applyFill="1" applyBorder="1" applyAlignment="1">
      <alignment horizontal="right"/>
    </xf>
    <xf numFmtId="171" fontId="16" fillId="36" borderId="0" xfId="59" applyNumberFormat="1" applyFont="1" applyFill="1" applyBorder="1" applyAlignment="1">
      <alignment horizontal="right"/>
    </xf>
    <xf numFmtId="171" fontId="17" fillId="36" borderId="19" xfId="59" applyNumberFormat="1" applyFont="1" applyFill="1" applyBorder="1" applyAlignment="1">
      <alignment horizontal="right"/>
    </xf>
    <xf numFmtId="171" fontId="17" fillId="36" borderId="5" xfId="59" applyNumberFormat="1" applyFont="1" applyFill="1" applyBorder="1" applyAlignment="1">
      <alignment horizontal="right"/>
    </xf>
    <xf numFmtId="171" fontId="43" fillId="36" borderId="0" xfId="59" applyNumberFormat="1" applyFont="1" applyFill="1" applyAlignment="1">
      <alignment horizontal="right" vertical="center"/>
    </xf>
    <xf numFmtId="171" fontId="39" fillId="36" borderId="0" xfId="59" applyNumberFormat="1" applyFont="1" applyFill="1" applyAlignment="1">
      <alignment horizontal="right"/>
    </xf>
    <xf numFmtId="171" fontId="40" fillId="36" borderId="5" xfId="59" applyNumberFormat="1" applyFont="1" applyFill="1" applyBorder="1" applyAlignment="1">
      <alignment horizontal="right"/>
    </xf>
    <xf numFmtId="171" fontId="39" fillId="36" borderId="0" xfId="59" applyNumberFormat="1" applyFont="1" applyFill="1" applyBorder="1" applyAlignment="1">
      <alignment horizontal="right"/>
    </xf>
    <xf numFmtId="49" fontId="3" fillId="36" borderId="0" xfId="0" applyNumberFormat="1" applyFont="1" applyFill="1" applyAlignment="1">
      <alignment horizontal="center"/>
    </xf>
    <xf numFmtId="165" fontId="16" fillId="36" borderId="0" xfId="59" applyNumberFormat="1" applyFont="1" applyFill="1" applyAlignment="1">
      <alignment horizontal="right"/>
    </xf>
    <xf numFmtId="165" fontId="16" fillId="36" borderId="0" xfId="59" applyNumberFormat="1" applyFont="1" applyFill="1" applyBorder="1" applyAlignment="1">
      <alignment horizontal="right"/>
    </xf>
    <xf numFmtId="2" fontId="45" fillId="35" borderId="5" xfId="0" applyNumberFormat="1" applyFont="1" applyFill="1" applyBorder="1" applyAlignment="1">
      <alignment vertical="center" wrapText="1"/>
    </xf>
    <xf numFmtId="0" fontId="40" fillId="34" borderId="4" xfId="0" applyFont="1" applyFill="1" applyBorder="1" applyAlignment="1">
      <alignment wrapText="1"/>
    </xf>
    <xf numFmtId="0" fontId="0" fillId="34" borderId="4" xfId="0" applyFill="1" applyBorder="1" applyAlignment="1">
      <alignment wrapText="1"/>
    </xf>
    <xf numFmtId="0" fontId="46" fillId="35" borderId="0" xfId="0" applyFont="1" applyFill="1" applyAlignment="1">
      <alignment wrapText="1"/>
    </xf>
    <xf numFmtId="0" fontId="25" fillId="35" borderId="0" xfId="0" applyFont="1" applyFill="1" applyAlignment="1">
      <alignment wrapText="1"/>
    </xf>
    <xf numFmtId="0" fontId="42" fillId="0" borderId="17" xfId="0" applyFont="1" applyBorder="1" applyAlignment="1">
      <alignment wrapText="1"/>
    </xf>
    <xf numFmtId="0" fontId="54" fillId="0" borderId="17" xfId="0" applyFont="1" applyBorder="1" applyAlignment="1">
      <alignment wrapText="1"/>
    </xf>
    <xf numFmtId="0" fontId="45" fillId="35" borderId="5" xfId="0" applyFont="1" applyFill="1" applyBorder="1" applyAlignment="1">
      <alignment vertical="center" wrapText="1"/>
    </xf>
    <xf numFmtId="0" fontId="39" fillId="34" borderId="4" xfId="0" applyFont="1" applyFill="1" applyBorder="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0" fontId="46" fillId="35" borderId="0" xfId="0" applyNumberFormat="1" applyFont="1" applyFill="1" applyAlignment="1">
      <alignment wrapText="1"/>
    </xf>
    <xf numFmtId="0" fontId="0" fillId="0" borderId="0" xfId="0" applyNumberFormat="1" applyAlignment="1">
      <alignment wrapText="1"/>
    </xf>
    <xf numFmtId="49" fontId="39" fillId="34" borderId="0" xfId="0" applyNumberFormat="1" applyFont="1" applyFill="1" applyBorder="1" applyAlignment="1">
      <alignment wrapText="1"/>
    </xf>
    <xf numFmtId="49" fontId="39" fillId="34" borderId="0" xfId="0" applyNumberFormat="1" applyFont="1" applyFill="1" applyAlignment="1">
      <alignment wrapText="1"/>
    </xf>
    <xf numFmtId="0" fontId="39" fillId="34" borderId="6" xfId="0" applyFont="1" applyFill="1" applyBorder="1" applyAlignment="1">
      <alignment wrapText="1"/>
    </xf>
    <xf numFmtId="0" fontId="0" fillId="0" borderId="0" xfId="0" applyAlignment="1">
      <alignment wrapText="1"/>
    </xf>
    <xf numFmtId="0" fontId="39" fillId="0" borderId="17" xfId="0" applyFont="1" applyBorder="1" applyAlignment="1">
      <alignment wrapText="1"/>
    </xf>
    <xf numFmtId="0" fontId="0" fillId="0" borderId="17" xfId="0" applyBorder="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0" fontId="16" fillId="0" borderId="0" xfId="0" applyFont="1" applyAlignment="1">
      <alignment wrapText="1"/>
    </xf>
    <xf numFmtId="0" fontId="40" fillId="34" borderId="16" xfId="0" applyFont="1" applyFill="1" applyBorder="1" applyAlignment="1">
      <alignment wrapText="1"/>
    </xf>
    <xf numFmtId="0" fontId="39" fillId="34" borderId="16" xfId="0" applyFont="1" applyFill="1" applyBorder="1" applyAlignment="1">
      <alignment wrapText="1"/>
    </xf>
    <xf numFmtId="0" fontId="39" fillId="34" borderId="0" xfId="0" applyFont="1" applyFill="1" applyBorder="1" applyAlignment="1">
      <alignment horizontal="left" vertical="top" wrapText="1"/>
    </xf>
    <xf numFmtId="0" fontId="0" fillId="34" borderId="0" xfId="0" applyFont="1" applyFill="1" applyAlignment="1">
      <alignment horizontal="left" vertical="top" wrapText="1"/>
    </xf>
    <xf numFmtId="0" fontId="56" fillId="0" borderId="17" xfId="0" applyFont="1" applyBorder="1" applyAlignment="1">
      <alignment wrapText="1"/>
    </xf>
    <xf numFmtId="0" fontId="3" fillId="0" borderId="0" xfId="0" applyFont="1" applyAlignment="1">
      <alignment wrapText="1"/>
    </xf>
    <xf numFmtId="0" fontId="57" fillId="0" borderId="0" xfId="0" applyFont="1" applyBorder="1" applyAlignment="1"/>
    <xf numFmtId="0" fontId="57" fillId="0" borderId="0" xfId="0" applyFont="1" applyAlignment="1"/>
  </cellXfs>
  <cellStyles count="1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erekening" xfId="25" builtinId="22" customBuiltin="1"/>
    <cellStyle name="COMMA" xfId="26" xr:uid="{00000000-0005-0000-0000-000019000000}"/>
    <cellStyle name="COMMA 2" xfId="27" xr:uid="{00000000-0005-0000-0000-00001A000000}"/>
    <cellStyle name="COMMA 2 2" xfId="28" xr:uid="{00000000-0005-0000-0000-00001B000000}"/>
    <cellStyle name="Controlecel" xfId="29" builtinId="23" customBuiltin="1"/>
    <cellStyle name="CURRENCY" xfId="30" xr:uid="{00000000-0005-0000-0000-00001D000000}"/>
    <cellStyle name="CURRENCY 2" xfId="31" xr:uid="{00000000-0005-0000-0000-00001E000000}"/>
    <cellStyle name="CURRENCY 2 2" xfId="32" xr:uid="{00000000-0005-0000-0000-00001F000000}"/>
    <cellStyle name="DATE" xfId="33" xr:uid="{00000000-0005-0000-0000-000020000000}"/>
    <cellStyle name="DATE 2" xfId="34" xr:uid="{00000000-0005-0000-0000-000021000000}"/>
    <cellStyle name="DATE 2 2" xfId="35" xr:uid="{00000000-0005-0000-0000-000022000000}"/>
    <cellStyle name="Datum" xfId="36" xr:uid="{00000000-0005-0000-0000-000023000000}"/>
    <cellStyle name="Datum 2" xfId="37" xr:uid="{00000000-0005-0000-0000-000024000000}"/>
    <cellStyle name="Datum 2 2" xfId="38" xr:uid="{00000000-0005-0000-0000-000025000000}"/>
    <cellStyle name="Euro" xfId="39" xr:uid="{00000000-0005-0000-0000-000026000000}"/>
    <cellStyle name="Euro 2" xfId="40" xr:uid="{00000000-0005-0000-0000-000027000000}"/>
    <cellStyle name="Euro 2 2" xfId="41" xr:uid="{00000000-0005-0000-0000-000028000000}"/>
    <cellStyle name="Euro 2_Nom en onv Zvw" xfId="42" xr:uid="{00000000-0005-0000-0000-000029000000}"/>
    <cellStyle name="Euro 3" xfId="43" xr:uid="{00000000-0005-0000-0000-00002A000000}"/>
    <cellStyle name="Euro 4" xfId="44" xr:uid="{00000000-0005-0000-0000-00002B000000}"/>
    <cellStyle name="Euro 5" xfId="45" xr:uid="{00000000-0005-0000-0000-00002C000000}"/>
    <cellStyle name="Euro_Nom en onv Zvw" xfId="46" xr:uid="{00000000-0005-0000-0000-00002D000000}"/>
    <cellStyle name="FIXED" xfId="47" xr:uid="{00000000-0005-0000-0000-00002E000000}"/>
    <cellStyle name="FIXED 2" xfId="48" xr:uid="{00000000-0005-0000-0000-00002F000000}"/>
    <cellStyle name="FIXED 2 2" xfId="49" xr:uid="{00000000-0005-0000-0000-000030000000}"/>
    <cellStyle name="Gekoppelde cel" xfId="50" builtinId="24" customBuiltin="1"/>
    <cellStyle name="Goed" xfId="51" builtinId="26" customBuiltin="1"/>
    <cellStyle name="HEADING1" xfId="52" xr:uid="{00000000-0005-0000-0000-000033000000}"/>
    <cellStyle name="HEADING1 2" xfId="53" xr:uid="{00000000-0005-0000-0000-000034000000}"/>
    <cellStyle name="HEADING1 2 2" xfId="54" xr:uid="{00000000-0005-0000-0000-000035000000}"/>
    <cellStyle name="HEADING2" xfId="55" xr:uid="{00000000-0005-0000-0000-000036000000}"/>
    <cellStyle name="HEADING2 2" xfId="56" xr:uid="{00000000-0005-0000-0000-000037000000}"/>
    <cellStyle name="HEADING2 2 2" xfId="57" xr:uid="{00000000-0005-0000-0000-000038000000}"/>
    <cellStyle name="Invoer" xfId="58" builtinId="20" customBuiltin="1"/>
    <cellStyle name="Komma" xfId="59" builtinId="3"/>
    <cellStyle name="Komma 2" xfId="60" xr:uid="{00000000-0005-0000-0000-00003B000000}"/>
    <cellStyle name="Komma 2 2" xfId="61" xr:uid="{00000000-0005-0000-0000-00003C000000}"/>
    <cellStyle name="Komma 3" xfId="62" xr:uid="{00000000-0005-0000-0000-00003D000000}"/>
    <cellStyle name="Komma 3 2" xfId="63" xr:uid="{00000000-0005-0000-0000-00003E000000}"/>
    <cellStyle name="Komma 4" xfId="64" xr:uid="{00000000-0005-0000-0000-00003F000000}"/>
    <cellStyle name="Komma 4 2" xfId="65" xr:uid="{00000000-0005-0000-0000-000040000000}"/>
    <cellStyle name="Komma 5" xfId="66" xr:uid="{00000000-0005-0000-0000-000041000000}"/>
    <cellStyle name="Komma0" xfId="67" xr:uid="{00000000-0005-0000-0000-000042000000}"/>
    <cellStyle name="Komma0 2" xfId="68" xr:uid="{00000000-0005-0000-0000-000043000000}"/>
    <cellStyle name="Komma0 2 2" xfId="69" xr:uid="{00000000-0005-0000-0000-000044000000}"/>
    <cellStyle name="Kop 1" xfId="70" builtinId="16" customBuiltin="1"/>
    <cellStyle name="Kop 2" xfId="71" builtinId="17" customBuiltin="1"/>
    <cellStyle name="Kop 3" xfId="72" builtinId="18" customBuiltin="1"/>
    <cellStyle name="Kop 4" xfId="73" builtinId="19" customBuiltin="1"/>
    <cellStyle name="Koptekst 1" xfId="74" xr:uid="{00000000-0005-0000-0000-000049000000}"/>
    <cellStyle name="Koptekst 1 2" xfId="75" xr:uid="{00000000-0005-0000-0000-00004A000000}"/>
    <cellStyle name="Koptekst 1 2 2" xfId="76" xr:uid="{00000000-0005-0000-0000-00004B000000}"/>
    <cellStyle name="Koptekst 2" xfId="77" xr:uid="{00000000-0005-0000-0000-00004C000000}"/>
    <cellStyle name="Koptekst 2 2" xfId="78" xr:uid="{00000000-0005-0000-0000-00004D000000}"/>
    <cellStyle name="Koptekst 2 2 2" xfId="79" xr:uid="{00000000-0005-0000-0000-00004E000000}"/>
    <cellStyle name="Neutraal" xfId="80" builtinId="28" customBuiltin="1"/>
    <cellStyle name="NORMAL" xfId="81" xr:uid="{00000000-0005-0000-0000-000050000000}"/>
    <cellStyle name="Normal 13" xfId="82" xr:uid="{00000000-0005-0000-0000-000051000000}"/>
    <cellStyle name="Normal 2" xfId="83" xr:uid="{00000000-0005-0000-0000-000052000000}"/>
    <cellStyle name="Normal 2 2" xfId="84" xr:uid="{00000000-0005-0000-0000-000053000000}"/>
    <cellStyle name="NORMAL 3" xfId="85" xr:uid="{00000000-0005-0000-0000-000054000000}"/>
    <cellStyle name="NORMAL 3 2" xfId="86" xr:uid="{00000000-0005-0000-0000-000055000000}"/>
    <cellStyle name="Normal_Sheet1_1" xfId="87" xr:uid="{00000000-0005-0000-0000-000056000000}"/>
    <cellStyle name="Notitie" xfId="88" builtinId="10" customBuiltin="1"/>
    <cellStyle name="Notitie 2" xfId="89" xr:uid="{00000000-0005-0000-0000-000058000000}"/>
    <cellStyle name="Notitie 2 2" xfId="90" xr:uid="{00000000-0005-0000-0000-000059000000}"/>
    <cellStyle name="Notitie 2_Nom en onv Zvw" xfId="91" xr:uid="{00000000-0005-0000-0000-00005A000000}"/>
    <cellStyle name="Ongeldig" xfId="92" builtinId="27" customBuiltin="1"/>
    <cellStyle name="PERCENT" xfId="93" xr:uid="{00000000-0005-0000-0000-00005C000000}"/>
    <cellStyle name="PERCENT 2" xfId="94" xr:uid="{00000000-0005-0000-0000-00005D000000}"/>
    <cellStyle name="PERCENT 2 2" xfId="95" xr:uid="{00000000-0005-0000-0000-00005E000000}"/>
    <cellStyle name="Procent" xfId="147" builtinId="5"/>
    <cellStyle name="Procent 2" xfId="96" xr:uid="{00000000-0005-0000-0000-00005F000000}"/>
    <cellStyle name="Procent 2 2" xfId="97" xr:uid="{00000000-0005-0000-0000-000060000000}"/>
    <cellStyle name="Procent 3" xfId="98" xr:uid="{00000000-0005-0000-0000-000061000000}"/>
    <cellStyle name="Standaard" xfId="0" builtinId="0"/>
    <cellStyle name="Standaard 2" xfId="99" xr:uid="{00000000-0005-0000-0000-000063000000}"/>
    <cellStyle name="Standaard 2 2" xfId="100" xr:uid="{00000000-0005-0000-0000-000064000000}"/>
    <cellStyle name="Standaard 2 2 2" xfId="101" xr:uid="{00000000-0005-0000-0000-000065000000}"/>
    <cellStyle name="Standaard 2 3" xfId="102" xr:uid="{00000000-0005-0000-0000-000066000000}"/>
    <cellStyle name="Standaard 2 4" xfId="103" xr:uid="{00000000-0005-0000-0000-000067000000}"/>
    <cellStyle name="Standaard 2 4 2" xfId="104" xr:uid="{00000000-0005-0000-0000-000068000000}"/>
    <cellStyle name="Standaard 2 4_Nom en onv Zvw" xfId="105" xr:uid="{00000000-0005-0000-0000-000069000000}"/>
    <cellStyle name="Standaard 2 5" xfId="106" xr:uid="{00000000-0005-0000-0000-00006A000000}"/>
    <cellStyle name="Standaard 2 6" xfId="107" xr:uid="{00000000-0005-0000-0000-00006B000000}"/>
    <cellStyle name="Standaard 2 6 2" xfId="108" xr:uid="{00000000-0005-0000-0000-00006C000000}"/>
    <cellStyle name="Standaard 2 6_Nom en onv Zvw" xfId="109" xr:uid="{00000000-0005-0000-0000-00006D000000}"/>
    <cellStyle name="Standaard 2 7" xfId="110" xr:uid="{00000000-0005-0000-0000-00006E000000}"/>
    <cellStyle name="Standaard 3" xfId="111" xr:uid="{00000000-0005-0000-0000-00006F000000}"/>
    <cellStyle name="Standaard 4" xfId="112" xr:uid="{00000000-0005-0000-0000-000070000000}"/>
    <cellStyle name="Standaard 4 2" xfId="113" xr:uid="{00000000-0005-0000-0000-000071000000}"/>
    <cellStyle name="Standaard 4 2 2" xfId="114" xr:uid="{00000000-0005-0000-0000-000072000000}"/>
    <cellStyle name="Standaard 4 2_Nom en onv Zvw" xfId="115" xr:uid="{00000000-0005-0000-0000-000073000000}"/>
    <cellStyle name="Standaard 4_Nom en onv Zvw" xfId="116" xr:uid="{00000000-0005-0000-0000-000074000000}"/>
    <cellStyle name="Standaard 5" xfId="117" xr:uid="{00000000-0005-0000-0000-000075000000}"/>
    <cellStyle name="Standaard 5 2" xfId="118" xr:uid="{00000000-0005-0000-0000-000076000000}"/>
    <cellStyle name="Standaard 5_Nom en onv Zvw" xfId="119" xr:uid="{00000000-0005-0000-0000-000077000000}"/>
    <cellStyle name="Standaard 6" xfId="120" xr:uid="{00000000-0005-0000-0000-000078000000}"/>
    <cellStyle name="Standaard 6 2" xfId="121" xr:uid="{00000000-0005-0000-0000-000079000000}"/>
    <cellStyle name="Standaard 6_Nom en onv Zvw" xfId="122" xr:uid="{00000000-0005-0000-0000-00007A000000}"/>
    <cellStyle name="Standaard 7" xfId="123" xr:uid="{00000000-0005-0000-0000-00007B000000}"/>
    <cellStyle name="Standaard 7 2" xfId="124" xr:uid="{00000000-0005-0000-0000-00007C000000}"/>
    <cellStyle name="Standaard 8" xfId="125" xr:uid="{00000000-0005-0000-0000-00007D000000}"/>
    <cellStyle name="Standaard 8 2" xfId="126" xr:uid="{00000000-0005-0000-0000-00007E000000}"/>
    <cellStyle name="Standaard 8_Nom en onv Zvw" xfId="127" xr:uid="{00000000-0005-0000-0000-00007F000000}"/>
    <cellStyle name="Standaard 9" xfId="128" xr:uid="{00000000-0005-0000-0000-000080000000}"/>
    <cellStyle name="Standaard_Nom en onv Zvw" xfId="129" xr:uid="{00000000-0005-0000-0000-000082000000}"/>
    <cellStyle name="Titel" xfId="130" builtinId="15" customBuiltin="1"/>
    <cellStyle name="Totaal" xfId="131" builtinId="25" customBuiltin="1"/>
    <cellStyle name="Totaal 2" xfId="132" xr:uid="{00000000-0005-0000-0000-000085000000}"/>
    <cellStyle name="Totaal 2 2" xfId="133" xr:uid="{00000000-0005-0000-0000-000086000000}"/>
    <cellStyle name="Totaal 3" xfId="134" xr:uid="{00000000-0005-0000-0000-000087000000}"/>
    <cellStyle name="TOTAL" xfId="135" xr:uid="{00000000-0005-0000-0000-000088000000}"/>
    <cellStyle name="TOTAL 2" xfId="136" xr:uid="{00000000-0005-0000-0000-000089000000}"/>
    <cellStyle name="TOTAL 2 2" xfId="137" xr:uid="{00000000-0005-0000-0000-00008A000000}"/>
    <cellStyle name="Uitvoer" xfId="138" builtinId="21" customBuiltin="1"/>
    <cellStyle name="Valuta0" xfId="139" xr:uid="{00000000-0005-0000-0000-00008C000000}"/>
    <cellStyle name="Valuta0 2" xfId="140" xr:uid="{00000000-0005-0000-0000-00008D000000}"/>
    <cellStyle name="Valuta0 2 2" xfId="141" xr:uid="{00000000-0005-0000-0000-00008E000000}"/>
    <cellStyle name="Vast" xfId="142" xr:uid="{00000000-0005-0000-0000-00008F000000}"/>
    <cellStyle name="Vast 2" xfId="143" xr:uid="{00000000-0005-0000-0000-000090000000}"/>
    <cellStyle name="Vast 2 2" xfId="144" xr:uid="{00000000-0005-0000-0000-000091000000}"/>
    <cellStyle name="Verklarende tekst" xfId="145" builtinId="53" customBuiltin="1"/>
    <cellStyle name="Waarschuwingstekst" xfId="14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IL01\algemeen.meva$\Concept\AEB\Ramingsfunctie\Loon-prijsbijsteling\LPZ%2052,%2003-09,%20MEV%202009%20definitie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KZ nieuw"/>
      <sheetName val="BKZ"/>
      <sheetName val="AP standen"/>
      <sheetName val="AP mutaties"/>
      <sheetName val="mutaties"/>
      <sheetName val="model"/>
      <sheetName val="grondslagen FRITZ"/>
      <sheetName val="kapitaallasten"/>
      <sheetName val="grondslagen LPZ"/>
      <sheetName val="voorcalculatie"/>
      <sheetName val="actuele %"/>
      <sheetName val="prijs part consumptie"/>
      <sheetName val="huisartsen"/>
      <sheetName val="vb en specialisten"/>
      <sheetName val="OVA mlt"/>
      <sheetName val="OVA 2008"/>
      <sheetName val="OVA 2007"/>
      <sheetName val="OVA 2006"/>
      <sheetName val="OVA-deal 2005"/>
      <sheetName val="OVA 2005"/>
      <sheetName val="OVA 2004"/>
      <sheetName val="OVA 2003"/>
      <sheetName val="OVA 2002"/>
      <sheetName val="OVA 2001"/>
      <sheetName val="OVA-afspraken"/>
      <sheetName val="macrobriefje"/>
      <sheetName val="historie"/>
      <sheetName val="opmerkingen"/>
    </sheetNames>
    <sheetDataSet>
      <sheetData sheetId="0" refreshError="1"/>
      <sheetData sheetId="1" refreshError="1"/>
      <sheetData sheetId="2" refreshError="1"/>
      <sheetData sheetId="3" refreshError="1"/>
      <sheetData sheetId="4" refreshError="1"/>
      <sheetData sheetId="5" refreshError="1">
        <row r="3">
          <cell r="D3">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3">
          <cell r="B13" t="str">
            <v>Personeel instellingen (OVA)</v>
          </cell>
        </row>
        <row r="14">
          <cell r="B14" t="str">
            <v>Personeel vrije beroepers (OVA)</v>
          </cell>
        </row>
        <row r="15">
          <cell r="B15" t="str">
            <v>Personeel huisartsen (OVA)</v>
          </cell>
        </row>
        <row r="16">
          <cell r="B16" t="str">
            <v>Inkomen huisartsen (CBS)</v>
          </cell>
        </row>
        <row r="17">
          <cell r="B17" t="str">
            <v>Materieel huisartsen (CPB)</v>
          </cell>
        </row>
        <row r="18">
          <cell r="B18" t="str">
            <v>Inkomen en kosten specialisten</v>
          </cell>
        </row>
        <row r="19">
          <cell r="B19" t="str">
            <v>Inkomen vrije beroepers (CBS)</v>
          </cell>
        </row>
        <row r="20">
          <cell r="B20" t="str">
            <v>Materieel instellingen (CPB)</v>
          </cell>
        </row>
        <row r="21">
          <cell r="B21" t="str">
            <v>Materieel vrije beroepers (CPB)</v>
          </cell>
        </row>
        <row r="22">
          <cell r="B22" t="str">
            <v>Leeg</v>
          </cell>
        </row>
        <row r="23">
          <cell r="B23" t="str">
            <v>Kapitaallasten</v>
          </cell>
        </row>
      </sheetData>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41"/>
  <sheetViews>
    <sheetView topLeftCell="A35" zoomScaleNormal="100" workbookViewId="0">
      <selection activeCell="B45" sqref="B45"/>
    </sheetView>
  </sheetViews>
  <sheetFormatPr defaultColWidth="9.1796875" defaultRowHeight="14.25" customHeight="1" x14ac:dyDescent="0.2"/>
  <cols>
    <col min="1" max="1" width="37.54296875" style="6" bestFit="1" customWidth="1"/>
    <col min="2" max="3" width="10.1796875" style="6" customWidth="1"/>
    <col min="4" max="4" width="8.1796875" style="6" bestFit="1" customWidth="1"/>
    <col min="5" max="5" width="8.54296875" style="6" customWidth="1"/>
    <col min="6" max="16384" width="9.1796875" style="6"/>
  </cols>
  <sheetData>
    <row r="1" spans="1:5" ht="32.25" customHeight="1" x14ac:dyDescent="0.2">
      <c r="A1" s="263" t="s">
        <v>270</v>
      </c>
      <c r="B1" s="263"/>
      <c r="C1" s="263"/>
      <c r="D1" s="263"/>
      <c r="E1" s="263"/>
    </row>
    <row r="2" spans="1:5" ht="10" x14ac:dyDescent="0.2">
      <c r="A2" s="59"/>
      <c r="B2" s="60">
        <v>2019</v>
      </c>
      <c r="C2" s="60">
        <v>2020</v>
      </c>
      <c r="D2" s="61">
        <v>2021</v>
      </c>
      <c r="E2" s="60">
        <v>2022</v>
      </c>
    </row>
    <row r="3" spans="1:5" ht="15" customHeight="1" x14ac:dyDescent="0.2">
      <c r="A3" s="45" t="s">
        <v>1</v>
      </c>
      <c r="B3" s="91">
        <v>6017.8909999999996</v>
      </c>
      <c r="C3" s="91">
        <v>6306.9810000000016</v>
      </c>
      <c r="D3" s="91">
        <v>6779.2380000000003</v>
      </c>
      <c r="E3" s="91">
        <v>6942.5810000000001</v>
      </c>
    </row>
    <row r="4" spans="1:5" ht="15" customHeight="1" x14ac:dyDescent="0.2">
      <c r="A4" s="10" t="s">
        <v>11</v>
      </c>
      <c r="B4" s="11">
        <v>3073.9929999999999</v>
      </c>
      <c r="C4" s="11">
        <v>3276.424</v>
      </c>
      <c r="D4" s="11">
        <v>3468.306</v>
      </c>
      <c r="E4" s="11">
        <v>3572.8220000000001</v>
      </c>
    </row>
    <row r="5" spans="1:5" ht="15" customHeight="1" x14ac:dyDescent="0.2">
      <c r="A5" s="10" t="s">
        <v>10</v>
      </c>
      <c r="B5" s="11">
        <v>604.06899999999996</v>
      </c>
      <c r="C5" s="11">
        <v>661.04600000000005</v>
      </c>
      <c r="D5" s="11">
        <v>694.86099999999999</v>
      </c>
      <c r="E5" s="11">
        <v>708.62599999999998</v>
      </c>
    </row>
    <row r="6" spans="1:5" ht="15" customHeight="1" x14ac:dyDescent="0.2">
      <c r="A6" s="10" t="s">
        <v>47</v>
      </c>
      <c r="B6" s="11">
        <v>792.04700000000003</v>
      </c>
      <c r="C6" s="11">
        <v>758.33199999999999</v>
      </c>
      <c r="D6" s="11">
        <v>815.10199999999998</v>
      </c>
      <c r="E6" s="11">
        <v>831.01800000000003</v>
      </c>
    </row>
    <row r="7" spans="1:5" ht="15" customHeight="1" x14ac:dyDescent="0.2">
      <c r="A7" s="10" t="s">
        <v>14</v>
      </c>
      <c r="B7" s="11">
        <v>802.66399999999999</v>
      </c>
      <c r="C7" s="11">
        <v>817.72</v>
      </c>
      <c r="D7" s="11">
        <v>962.923</v>
      </c>
      <c r="E7" s="11">
        <v>1004.326</v>
      </c>
    </row>
    <row r="8" spans="1:5" ht="15" customHeight="1" x14ac:dyDescent="0.2">
      <c r="A8" s="10" t="s">
        <v>2</v>
      </c>
      <c r="B8" s="11">
        <v>252.464</v>
      </c>
      <c r="C8" s="11">
        <v>268.56799999999998</v>
      </c>
      <c r="D8" s="11">
        <v>279.50799999999998</v>
      </c>
      <c r="E8" s="11">
        <v>283.53399999999999</v>
      </c>
    </row>
    <row r="9" spans="1:5" ht="15" customHeight="1" x14ac:dyDescent="0.2">
      <c r="A9" s="10" t="s">
        <v>3</v>
      </c>
      <c r="B9" s="11">
        <v>328.62</v>
      </c>
      <c r="C9" s="11">
        <v>348.93</v>
      </c>
      <c r="D9" s="11">
        <v>368.67500000000001</v>
      </c>
      <c r="E9" s="11">
        <v>350.32799999999997</v>
      </c>
    </row>
    <row r="10" spans="1:5" ht="15" customHeight="1" x14ac:dyDescent="0.2">
      <c r="A10" s="12" t="s">
        <v>73</v>
      </c>
      <c r="B10" s="11">
        <v>164.03399999999999</v>
      </c>
      <c r="C10" s="11">
        <v>175.96100000000001</v>
      </c>
      <c r="D10" s="11">
        <v>189.863</v>
      </c>
      <c r="E10" s="11">
        <v>191.92699999999999</v>
      </c>
    </row>
    <row r="11" spans="1:5" ht="15" customHeight="1" x14ac:dyDescent="0.2">
      <c r="A11" s="10"/>
      <c r="B11" s="11"/>
      <c r="C11" s="11"/>
      <c r="D11" s="11"/>
      <c r="E11" s="11"/>
    </row>
    <row r="12" spans="1:5" ht="15" customHeight="1" x14ac:dyDescent="0.2">
      <c r="A12" s="13" t="s">
        <v>23</v>
      </c>
      <c r="B12" s="91">
        <v>26080.266</v>
      </c>
      <c r="C12" s="91">
        <v>27280.902000000002</v>
      </c>
      <c r="D12" s="91">
        <v>28534.578000000001</v>
      </c>
      <c r="E12" s="91">
        <v>29131.986000000001</v>
      </c>
    </row>
    <row r="13" spans="1:5" ht="15" customHeight="1" x14ac:dyDescent="0.2">
      <c r="A13" s="10" t="s">
        <v>54</v>
      </c>
      <c r="B13" s="11">
        <v>23597.986000000001</v>
      </c>
      <c r="C13" s="11">
        <v>24674.633000000002</v>
      </c>
      <c r="D13" s="11">
        <v>25767.254000000001</v>
      </c>
      <c r="E13" s="11">
        <v>26360.385999999999</v>
      </c>
    </row>
    <row r="14" spans="1:5" ht="15" customHeight="1" x14ac:dyDescent="0.2">
      <c r="A14" s="10" t="s">
        <v>74</v>
      </c>
      <c r="B14" s="11">
        <v>1026.0060000000001</v>
      </c>
      <c r="C14" s="11">
        <v>1120.2260000000001</v>
      </c>
      <c r="D14" s="11">
        <v>1256.579</v>
      </c>
      <c r="E14" s="11">
        <v>1165.2349999999999</v>
      </c>
    </row>
    <row r="15" spans="1:5" ht="19.399999999999999" customHeight="1" x14ac:dyDescent="0.2">
      <c r="A15" s="62" t="s">
        <v>17</v>
      </c>
      <c r="B15" s="11">
        <v>775.67399999999998</v>
      </c>
      <c r="C15" s="11">
        <v>818.50699999999995</v>
      </c>
      <c r="D15" s="11">
        <v>840.65</v>
      </c>
      <c r="E15" s="11">
        <v>874.05600000000004</v>
      </c>
    </row>
    <row r="16" spans="1:5" ht="21" customHeight="1" x14ac:dyDescent="0.2">
      <c r="A16" s="62" t="s">
        <v>75</v>
      </c>
      <c r="B16" s="11">
        <v>109.785</v>
      </c>
      <c r="C16" s="11">
        <v>119.87</v>
      </c>
      <c r="D16" s="11">
        <v>131.47800000000001</v>
      </c>
      <c r="E16" s="11">
        <v>144.23400000000001</v>
      </c>
    </row>
    <row r="17" spans="1:5" ht="15" customHeight="1" x14ac:dyDescent="0.2">
      <c r="A17" s="10" t="s">
        <v>4</v>
      </c>
      <c r="B17" s="11">
        <v>570.81500000000005</v>
      </c>
      <c r="C17" s="11">
        <v>547.66600000000005</v>
      </c>
      <c r="D17" s="11">
        <v>538.61699999999996</v>
      </c>
      <c r="E17" s="11">
        <v>588.07500000000005</v>
      </c>
    </row>
    <row r="18" spans="1:5" ht="15" customHeight="1" x14ac:dyDescent="0.2">
      <c r="A18" s="10"/>
      <c r="B18" s="11"/>
      <c r="C18" s="11"/>
      <c r="D18" s="11"/>
      <c r="E18" s="11"/>
    </row>
    <row r="19" spans="1:5" s="3" customFormat="1" ht="15" customHeight="1" x14ac:dyDescent="0.2">
      <c r="A19" s="63" t="s">
        <v>0</v>
      </c>
      <c r="B19" s="91">
        <v>3975.9670000000001</v>
      </c>
      <c r="C19" s="91">
        <v>4323.308</v>
      </c>
      <c r="D19" s="91">
        <v>2950.4490000000001</v>
      </c>
      <c r="E19" s="91">
        <v>4611.9610000000002</v>
      </c>
    </row>
    <row r="20" spans="1:5" ht="15" customHeight="1" x14ac:dyDescent="0.2">
      <c r="A20" s="10"/>
      <c r="B20" s="11"/>
      <c r="C20" s="11"/>
      <c r="D20" s="11"/>
      <c r="E20" s="11"/>
    </row>
    <row r="21" spans="1:5" ht="15" customHeight="1" x14ac:dyDescent="0.2">
      <c r="A21" s="13" t="s">
        <v>77</v>
      </c>
      <c r="B21" s="91">
        <v>6419.0599999999995</v>
      </c>
      <c r="C21" s="91">
        <v>6611.8340000000007</v>
      </c>
      <c r="D21" s="91">
        <v>6564.076</v>
      </c>
      <c r="E21" s="91">
        <v>6970.4089999999997</v>
      </c>
    </row>
    <row r="22" spans="1:5" ht="15" customHeight="1" x14ac:dyDescent="0.2">
      <c r="A22" s="10" t="s">
        <v>76</v>
      </c>
      <c r="B22" s="11">
        <v>4849.0249999999996</v>
      </c>
      <c r="C22" s="11">
        <v>4946.7250000000004</v>
      </c>
      <c r="D22" s="11">
        <v>4863.7939999999999</v>
      </c>
      <c r="E22" s="11">
        <v>5193.067</v>
      </c>
    </row>
    <row r="23" spans="1:5" ht="15" customHeight="1" x14ac:dyDescent="0.2">
      <c r="A23" s="10" t="s">
        <v>8</v>
      </c>
      <c r="B23" s="11">
        <v>1570.0350000000001</v>
      </c>
      <c r="C23" s="11">
        <v>1665.1089999999999</v>
      </c>
      <c r="D23" s="11">
        <v>1700.2819999999999</v>
      </c>
      <c r="E23" s="11">
        <v>1777.3420000000001</v>
      </c>
    </row>
    <row r="24" spans="1:5" ht="15" customHeight="1" x14ac:dyDescent="0.2">
      <c r="A24" s="10"/>
      <c r="B24" s="11"/>
      <c r="C24" s="11"/>
      <c r="D24" s="11"/>
      <c r="E24" s="11"/>
    </row>
    <row r="25" spans="1:5" s="3" customFormat="1" ht="15" customHeight="1" x14ac:dyDescent="0.2">
      <c r="A25" s="13" t="s">
        <v>20</v>
      </c>
      <c r="B25" s="91">
        <v>3521.2939999999999</v>
      </c>
      <c r="C25" s="91">
        <v>3458.748</v>
      </c>
      <c r="D25" s="91">
        <v>3336.49</v>
      </c>
      <c r="E25" s="91">
        <v>3108.3780000000002</v>
      </c>
    </row>
    <row r="26" spans="1:5" ht="15" customHeight="1" x14ac:dyDescent="0.2">
      <c r="A26" s="10"/>
      <c r="B26" s="11"/>
      <c r="C26" s="11"/>
      <c r="D26" s="11"/>
      <c r="E26" s="11"/>
    </row>
    <row r="27" spans="1:5" ht="15" customHeight="1" x14ac:dyDescent="0.2">
      <c r="A27" s="13" t="s">
        <v>5</v>
      </c>
      <c r="B27" s="91">
        <v>750.56099999999992</v>
      </c>
      <c r="C27" s="91">
        <v>814.39099999999996</v>
      </c>
      <c r="D27" s="91">
        <v>871.42200000000003</v>
      </c>
      <c r="E27" s="91">
        <v>917.68399999999997</v>
      </c>
    </row>
    <row r="28" spans="1:5" ht="15" customHeight="1" x14ac:dyDescent="0.2">
      <c r="A28" s="10" t="s">
        <v>6</v>
      </c>
      <c r="B28" s="11">
        <v>628.92399999999998</v>
      </c>
      <c r="C28" s="11">
        <v>694.46799999999996</v>
      </c>
      <c r="D28" s="11">
        <v>746.16700000000003</v>
      </c>
      <c r="E28" s="11">
        <v>801.78099999999995</v>
      </c>
    </row>
    <row r="29" spans="1:5" ht="15" customHeight="1" x14ac:dyDescent="0.2">
      <c r="A29" s="10" t="s">
        <v>7</v>
      </c>
      <c r="B29" s="11">
        <v>121.637</v>
      </c>
      <c r="C29" s="11">
        <v>119.923</v>
      </c>
      <c r="D29" s="11">
        <v>125.255</v>
      </c>
      <c r="E29" s="11">
        <v>115.90300000000001</v>
      </c>
    </row>
    <row r="30" spans="1:5" ht="15" customHeight="1" x14ac:dyDescent="0.2">
      <c r="A30" s="10"/>
      <c r="B30" s="11"/>
      <c r="C30" s="11"/>
      <c r="D30" s="11"/>
      <c r="E30" s="11"/>
    </row>
    <row r="31" spans="1:5" s="3" customFormat="1" ht="15" customHeight="1" x14ac:dyDescent="0.2">
      <c r="A31" s="13" t="s">
        <v>16</v>
      </c>
      <c r="B31" s="91">
        <v>1289.048</v>
      </c>
      <c r="C31" s="91">
        <v>1392.5</v>
      </c>
      <c r="D31" s="91">
        <v>1417.7</v>
      </c>
      <c r="E31" s="91">
        <v>1549.3</v>
      </c>
    </row>
    <row r="32" spans="1:5" ht="15" customHeight="1" x14ac:dyDescent="0.2">
      <c r="A32" s="10"/>
      <c r="B32" s="11"/>
      <c r="C32" s="11"/>
      <c r="D32" s="11"/>
      <c r="E32" s="11"/>
    </row>
    <row r="33" spans="1:6" s="3" customFormat="1" ht="9.75" customHeight="1" x14ac:dyDescent="0.2">
      <c r="A33" s="13" t="s">
        <v>9</v>
      </c>
      <c r="B33" s="91">
        <v>698.25699999999995</v>
      </c>
      <c r="C33" s="91">
        <v>589.15700000000004</v>
      </c>
      <c r="D33" s="91">
        <v>455.04500000000002</v>
      </c>
      <c r="E33" s="91">
        <v>1045.6379999999999</v>
      </c>
    </row>
    <row r="34" spans="1:6" ht="14.25" customHeight="1" x14ac:dyDescent="0.2">
      <c r="A34" s="13"/>
      <c r="B34" s="11"/>
      <c r="C34" s="11"/>
      <c r="D34" s="11"/>
      <c r="E34" s="11"/>
    </row>
    <row r="35" spans="1:6" s="3" customFormat="1" ht="14.25" customHeight="1" x14ac:dyDescent="0.2">
      <c r="A35" s="13" t="s">
        <v>13</v>
      </c>
      <c r="B35" s="91">
        <v>0</v>
      </c>
      <c r="C35" s="91">
        <v>0</v>
      </c>
      <c r="D35" s="91">
        <v>0</v>
      </c>
      <c r="E35" s="91">
        <v>0</v>
      </c>
    </row>
    <row r="36" spans="1:6" ht="14.25" customHeight="1" x14ac:dyDescent="0.2">
      <c r="A36" s="45"/>
      <c r="B36" s="11"/>
      <c r="C36" s="11"/>
      <c r="D36" s="11"/>
      <c r="E36" s="11"/>
    </row>
    <row r="37" spans="1:6" ht="15" customHeight="1" x14ac:dyDescent="0.2">
      <c r="A37" s="14" t="s">
        <v>271</v>
      </c>
      <c r="B37" s="78">
        <v>48752.343999999997</v>
      </c>
      <c r="C37" s="78">
        <v>50777.821000000004</v>
      </c>
      <c r="D37" s="78">
        <v>50908.997999999992</v>
      </c>
      <c r="E37" s="78">
        <v>54277.937000000005</v>
      </c>
    </row>
    <row r="38" spans="1:6" ht="15" customHeight="1" x14ac:dyDescent="0.2">
      <c r="A38" s="64" t="s">
        <v>48</v>
      </c>
      <c r="B38" s="11">
        <v>3124.2359999999999</v>
      </c>
      <c r="C38" s="11">
        <v>3214.277</v>
      </c>
      <c r="D38" s="11">
        <v>3075.3240000000001</v>
      </c>
      <c r="E38" s="11">
        <v>3166.5360000000001</v>
      </c>
    </row>
    <row r="39" spans="1:6" ht="15" customHeight="1" x14ac:dyDescent="0.2">
      <c r="A39" s="65" t="s">
        <v>272</v>
      </c>
      <c r="B39" s="78">
        <v>45628.108</v>
      </c>
      <c r="C39" s="78">
        <v>47563.544000000002</v>
      </c>
      <c r="D39" s="78">
        <v>47833.673999999992</v>
      </c>
      <c r="E39" s="78">
        <v>51111.401000000005</v>
      </c>
      <c r="F39" s="7"/>
    </row>
    <row r="40" spans="1:6" ht="15" customHeight="1" x14ac:dyDescent="0.35">
      <c r="A40" s="289" t="s">
        <v>268</v>
      </c>
      <c r="B40" s="281"/>
      <c r="C40" s="281"/>
      <c r="D40" s="281"/>
      <c r="E40" s="281"/>
      <c r="F40" s="291"/>
    </row>
    <row r="41" spans="1:6" ht="14.25" customHeight="1" x14ac:dyDescent="0.35">
      <c r="A41" s="290" t="s">
        <v>269</v>
      </c>
      <c r="B41" s="279"/>
      <c r="C41" s="279"/>
      <c r="D41" s="279"/>
      <c r="E41" s="279"/>
      <c r="F41" s="292"/>
    </row>
  </sheetData>
  <mergeCells count="3">
    <mergeCell ref="A1:E1"/>
    <mergeCell ref="A40:E40"/>
    <mergeCell ref="A41:E41"/>
  </mergeCells>
  <pageMargins left="0.11811023622047245" right="0" top="0.15748031496062992" bottom="0"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51"/>
  <sheetViews>
    <sheetView topLeftCell="A33" workbookViewId="0">
      <selection activeCell="D38" sqref="D38"/>
    </sheetView>
  </sheetViews>
  <sheetFormatPr defaultColWidth="9.1796875" defaultRowHeight="10" x14ac:dyDescent="0.2"/>
  <cols>
    <col min="1" max="1" width="53.1796875" style="6" customWidth="1"/>
    <col min="2" max="4" width="6.81640625" style="6" bestFit="1" customWidth="1"/>
    <col min="5" max="5" width="7.453125" style="6" bestFit="1" customWidth="1"/>
    <col min="6" max="16384" width="9.1796875" style="6"/>
  </cols>
  <sheetData>
    <row r="1" spans="1:5" ht="22.5" customHeight="1" x14ac:dyDescent="0.2">
      <c r="A1" s="270" t="s">
        <v>62</v>
      </c>
      <c r="B1" s="270"/>
      <c r="C1" s="270"/>
      <c r="D1" s="270"/>
      <c r="E1" s="270"/>
    </row>
    <row r="2" spans="1:5" x14ac:dyDescent="0.2">
      <c r="A2" s="17"/>
      <c r="B2" s="17">
        <v>2019</v>
      </c>
      <c r="C2" s="17">
        <v>2020</v>
      </c>
      <c r="D2" s="17">
        <v>2021</v>
      </c>
      <c r="E2" s="17">
        <v>2022</v>
      </c>
    </row>
    <row r="3" spans="1:5" x14ac:dyDescent="0.2">
      <c r="A3" s="18" t="s">
        <v>79</v>
      </c>
      <c r="B3" s="28">
        <v>1024.4739999999999</v>
      </c>
      <c r="C3" s="28">
        <v>1106.365</v>
      </c>
      <c r="D3" s="28">
        <v>1190.934</v>
      </c>
      <c r="E3" s="28">
        <v>1291.8219999999999</v>
      </c>
    </row>
    <row r="4" spans="1:5" ht="12" x14ac:dyDescent="0.2">
      <c r="A4" s="94" t="s">
        <v>111</v>
      </c>
      <c r="B4" s="98">
        <v>0</v>
      </c>
      <c r="C4" s="98">
        <v>0</v>
      </c>
      <c r="D4" s="98">
        <v>13.859</v>
      </c>
      <c r="E4" s="80">
        <v>0</v>
      </c>
    </row>
    <row r="5" spans="1:5" x14ac:dyDescent="0.2">
      <c r="A5" s="94" t="s">
        <v>112</v>
      </c>
      <c r="B5" s="98">
        <v>2.2429999999999999</v>
      </c>
      <c r="C5" s="98">
        <v>65.558999999999969</v>
      </c>
      <c r="D5" s="98">
        <v>16.071000000000002</v>
      </c>
      <c r="E5" s="80">
        <v>0</v>
      </c>
    </row>
    <row r="6" spans="1:5" ht="12" x14ac:dyDescent="0.2">
      <c r="A6" s="20" t="s">
        <v>80</v>
      </c>
      <c r="B6" s="80">
        <v>0</v>
      </c>
      <c r="C6" s="80">
        <v>0</v>
      </c>
      <c r="D6" s="80">
        <v>0</v>
      </c>
      <c r="E6" s="29">
        <v>41.337000000000003</v>
      </c>
    </row>
    <row r="7" spans="1:5" x14ac:dyDescent="0.2">
      <c r="A7" s="94" t="s">
        <v>113</v>
      </c>
      <c r="B7" s="98">
        <v>-0.71099999999999997</v>
      </c>
      <c r="C7" s="98">
        <v>-27.532</v>
      </c>
      <c r="D7" s="98">
        <v>33.131999999999998</v>
      </c>
      <c r="E7" s="98">
        <v>-126.81900000000019</v>
      </c>
    </row>
    <row r="8" spans="1:5" ht="12" x14ac:dyDescent="0.2">
      <c r="A8" s="94" t="s">
        <v>189</v>
      </c>
      <c r="B8" s="98">
        <v>0</v>
      </c>
      <c r="C8" s="98">
        <v>0</v>
      </c>
      <c r="D8" s="98">
        <v>0</v>
      </c>
      <c r="E8" s="98">
        <v>-24.882000000000001</v>
      </c>
    </row>
    <row r="9" spans="1:5" x14ac:dyDescent="0.2">
      <c r="A9" s="94" t="s">
        <v>190</v>
      </c>
      <c r="B9" s="98">
        <v>0</v>
      </c>
      <c r="C9" s="98">
        <v>-24.166</v>
      </c>
      <c r="D9" s="98">
        <v>2.5830000000000002</v>
      </c>
      <c r="E9" s="98">
        <v>-16.223000000000017</v>
      </c>
    </row>
    <row r="10" spans="1:5" x14ac:dyDescent="0.2">
      <c r="A10" s="95" t="s">
        <v>92</v>
      </c>
      <c r="B10" s="100">
        <v>1.532</v>
      </c>
      <c r="C10" s="100">
        <v>13.861000000000001</v>
      </c>
      <c r="D10" s="100">
        <v>65.644999999999982</v>
      </c>
      <c r="E10" s="100">
        <v>-126.58699999999999</v>
      </c>
    </row>
    <row r="11" spans="1:5" x14ac:dyDescent="0.2">
      <c r="A11" s="23" t="s">
        <v>195</v>
      </c>
      <c r="B11" s="30">
        <v>1026.0060000000001</v>
      </c>
      <c r="C11" s="30">
        <v>1120.2260000000001</v>
      </c>
      <c r="D11" s="30">
        <v>1256.579</v>
      </c>
      <c r="E11" s="30">
        <v>1165.2349999999999</v>
      </c>
    </row>
    <row r="12" spans="1:5" ht="15" customHeight="1" x14ac:dyDescent="0.2">
      <c r="A12" s="18"/>
      <c r="B12" s="18"/>
      <c r="C12" s="18"/>
      <c r="D12" s="18"/>
      <c r="E12" s="19"/>
    </row>
    <row r="13" spans="1:5" ht="29.5" customHeight="1" x14ac:dyDescent="0.2">
      <c r="A13" s="272" t="s">
        <v>61</v>
      </c>
      <c r="B13" s="272"/>
      <c r="C13" s="272"/>
      <c r="D13" s="272"/>
      <c r="E13" s="273"/>
    </row>
    <row r="14" spans="1:5" ht="25" customHeight="1" x14ac:dyDescent="0.2">
      <c r="A14" s="282" t="s">
        <v>217</v>
      </c>
      <c r="B14" s="282"/>
      <c r="C14" s="282"/>
      <c r="D14" s="282"/>
      <c r="E14" s="283"/>
    </row>
    <row r="15" spans="1:5" x14ac:dyDescent="0.2">
      <c r="A15" s="18"/>
      <c r="B15" s="18"/>
      <c r="C15" s="18"/>
      <c r="D15" s="18"/>
      <c r="E15" s="19"/>
    </row>
    <row r="16" spans="1:5" x14ac:dyDescent="0.2">
      <c r="A16" s="264" t="s">
        <v>119</v>
      </c>
      <c r="B16" s="264"/>
      <c r="C16" s="264"/>
      <c r="D16" s="264"/>
      <c r="E16" s="271"/>
    </row>
    <row r="17" spans="1:5" x14ac:dyDescent="0.2">
      <c r="A17" s="96" t="s">
        <v>31</v>
      </c>
      <c r="B17" s="16"/>
      <c r="C17" s="16"/>
      <c r="D17" s="16"/>
      <c r="E17" s="19"/>
    </row>
    <row r="18" spans="1:5" x14ac:dyDescent="0.2">
      <c r="A18" s="97" t="s">
        <v>114</v>
      </c>
      <c r="B18" s="16"/>
      <c r="C18" s="16"/>
      <c r="D18" s="84">
        <v>13.859</v>
      </c>
      <c r="E18" s="84"/>
    </row>
    <row r="19" spans="1:5" ht="20" x14ac:dyDescent="0.2">
      <c r="A19" s="102" t="s">
        <v>145</v>
      </c>
      <c r="B19" s="16"/>
      <c r="C19" s="16"/>
      <c r="D19" s="98"/>
      <c r="E19" s="19"/>
    </row>
    <row r="20" spans="1:5" x14ac:dyDescent="0.2">
      <c r="A20" s="18"/>
      <c r="B20" s="18"/>
      <c r="C20" s="18"/>
      <c r="D20" s="18"/>
      <c r="E20" s="19"/>
    </row>
    <row r="21" spans="1:5" x14ac:dyDescent="0.2">
      <c r="A21" s="264" t="s">
        <v>116</v>
      </c>
      <c r="B21" s="264"/>
      <c r="C21" s="264"/>
      <c r="D21" s="264"/>
      <c r="E21" s="271"/>
    </row>
    <row r="22" spans="1:5" x14ac:dyDescent="0.2">
      <c r="A22" s="96" t="s">
        <v>31</v>
      </c>
      <c r="B22" s="99"/>
      <c r="C22" s="99"/>
      <c r="D22" s="99"/>
      <c r="E22" s="102"/>
    </row>
    <row r="23" spans="1:5" x14ac:dyDescent="0.2">
      <c r="A23" s="97" t="s">
        <v>118</v>
      </c>
      <c r="B23" s="74">
        <v>2.2429999999999999</v>
      </c>
      <c r="C23" s="74">
        <v>65.558999999999997</v>
      </c>
      <c r="D23" s="39">
        <v>16.071000000000002</v>
      </c>
      <c r="E23" s="39"/>
    </row>
    <row r="24" spans="1:5" ht="180" x14ac:dyDescent="0.2">
      <c r="A24" s="105" t="s">
        <v>162</v>
      </c>
      <c r="B24" s="86"/>
      <c r="C24" s="86"/>
      <c r="D24" s="86"/>
      <c r="E24" s="39"/>
    </row>
    <row r="25" spans="1:5" x14ac:dyDescent="0.2">
      <c r="A25" s="18"/>
      <c r="B25" s="18"/>
      <c r="C25" s="18"/>
      <c r="D25" s="18"/>
      <c r="E25" s="19"/>
    </row>
    <row r="26" spans="1:5" x14ac:dyDescent="0.2">
      <c r="A26" s="264" t="s">
        <v>83</v>
      </c>
      <c r="B26" s="264"/>
      <c r="C26" s="264"/>
      <c r="D26" s="264"/>
      <c r="E26" s="271"/>
    </row>
    <row r="27" spans="1:5" x14ac:dyDescent="0.2">
      <c r="A27" s="103" t="s">
        <v>31</v>
      </c>
      <c r="B27" s="103"/>
      <c r="C27" s="103"/>
      <c r="D27" s="103"/>
      <c r="E27" s="101"/>
    </row>
    <row r="28" spans="1:5" x14ac:dyDescent="0.2">
      <c r="A28" s="40" t="s">
        <v>82</v>
      </c>
      <c r="B28" s="40"/>
      <c r="C28" s="40"/>
      <c r="D28" s="40"/>
      <c r="E28" s="27"/>
    </row>
    <row r="29" spans="1:5" x14ac:dyDescent="0.2">
      <c r="A29" s="35" t="s">
        <v>12</v>
      </c>
      <c r="B29" s="35"/>
      <c r="C29" s="35"/>
      <c r="D29" s="35"/>
      <c r="E29" s="27">
        <v>32.052999999999997</v>
      </c>
    </row>
    <row r="30" spans="1:5" x14ac:dyDescent="0.2">
      <c r="A30" s="35" t="s">
        <v>25</v>
      </c>
      <c r="B30" s="35"/>
      <c r="C30" s="35"/>
      <c r="D30" s="35"/>
      <c r="E30" s="27">
        <v>13.433999999999999</v>
      </c>
    </row>
    <row r="31" spans="1:5" x14ac:dyDescent="0.2">
      <c r="A31" s="35"/>
      <c r="B31" s="35"/>
      <c r="C31" s="35"/>
      <c r="D31" s="35"/>
      <c r="E31" s="27"/>
    </row>
    <row r="32" spans="1:5" x14ac:dyDescent="0.2">
      <c r="A32" s="15" t="s">
        <v>32</v>
      </c>
      <c r="B32" s="15"/>
      <c r="C32" s="15"/>
      <c r="D32" s="15"/>
      <c r="E32" s="27"/>
    </row>
    <row r="33" spans="1:6" x14ac:dyDescent="0.2">
      <c r="A33" s="40" t="s">
        <v>85</v>
      </c>
      <c r="B33" s="40"/>
      <c r="C33" s="40"/>
      <c r="D33" s="40"/>
      <c r="E33" s="27">
        <v>-4.1500000000000004</v>
      </c>
    </row>
    <row r="34" spans="1:6" x14ac:dyDescent="0.2">
      <c r="A34" s="40"/>
      <c r="B34" s="40"/>
      <c r="C34" s="40"/>
      <c r="D34" s="40"/>
      <c r="E34" s="27"/>
    </row>
    <row r="35" spans="1:6" x14ac:dyDescent="0.2">
      <c r="A35" s="264" t="s">
        <v>124</v>
      </c>
      <c r="B35" s="264"/>
      <c r="C35" s="264"/>
      <c r="D35" s="264"/>
      <c r="E35" s="271"/>
    </row>
    <row r="36" spans="1:6" x14ac:dyDescent="0.2">
      <c r="A36" s="103" t="s">
        <v>31</v>
      </c>
      <c r="B36" s="103"/>
      <c r="C36" s="103"/>
      <c r="D36" s="103"/>
      <c r="E36" s="133"/>
    </row>
    <row r="37" spans="1:6" x14ac:dyDescent="0.2">
      <c r="A37" s="128" t="s">
        <v>137</v>
      </c>
      <c r="B37" s="137">
        <v>-0.71099999999999997</v>
      </c>
      <c r="C37" s="137">
        <v>-27.532</v>
      </c>
      <c r="D37" s="137">
        <v>33.131999999999998</v>
      </c>
      <c r="E37" s="137">
        <v>-126.819</v>
      </c>
    </row>
    <row r="38" spans="1:6" ht="160" x14ac:dyDescent="0.2">
      <c r="A38" s="140" t="s">
        <v>163</v>
      </c>
      <c r="B38" s="103"/>
      <c r="C38" s="103"/>
      <c r="D38" s="103"/>
      <c r="E38" s="133"/>
    </row>
    <row r="39" spans="1:6" x14ac:dyDescent="0.2">
      <c r="A39" s="164"/>
      <c r="B39" s="103"/>
      <c r="C39" s="103"/>
      <c r="D39" s="103"/>
      <c r="E39" s="162"/>
    </row>
    <row r="40" spans="1:6" ht="14.5" x14ac:dyDescent="0.35">
      <c r="A40" s="264" t="s">
        <v>191</v>
      </c>
      <c r="B40" s="265"/>
      <c r="C40" s="265"/>
      <c r="D40" s="265"/>
      <c r="E40" s="265"/>
    </row>
    <row r="41" spans="1:6" x14ac:dyDescent="0.2">
      <c r="A41" s="96" t="s">
        <v>31</v>
      </c>
      <c r="B41" s="16"/>
      <c r="C41" s="16"/>
      <c r="D41" s="16"/>
      <c r="E41" s="19"/>
    </row>
    <row r="42" spans="1:6" x14ac:dyDescent="0.2">
      <c r="A42" s="97" t="s">
        <v>192</v>
      </c>
      <c r="B42" s="16"/>
      <c r="C42" s="16"/>
      <c r="D42" s="84"/>
      <c r="E42" s="84">
        <v>-24.882000000000001</v>
      </c>
      <c r="F42" s="166"/>
    </row>
    <row r="43" spans="1:6" ht="20" x14ac:dyDescent="0.2">
      <c r="A43" s="165" t="s">
        <v>115</v>
      </c>
      <c r="B43" s="16"/>
      <c r="C43" s="16"/>
      <c r="D43" s="98"/>
      <c r="E43" s="19"/>
    </row>
    <row r="44" spans="1:6" x14ac:dyDescent="0.2">
      <c r="A44" s="18"/>
      <c r="B44" s="18"/>
      <c r="C44" s="18"/>
      <c r="D44" s="18"/>
      <c r="E44" s="19"/>
    </row>
    <row r="45" spans="1:6" ht="14.5" x14ac:dyDescent="0.35">
      <c r="A45" s="264" t="s">
        <v>194</v>
      </c>
      <c r="B45" s="265"/>
      <c r="C45" s="265"/>
      <c r="D45" s="265"/>
      <c r="E45" s="265"/>
    </row>
    <row r="46" spans="1:6" x14ac:dyDescent="0.2">
      <c r="A46" s="96" t="s">
        <v>31</v>
      </c>
      <c r="B46" s="99"/>
      <c r="C46" s="99"/>
      <c r="D46" s="99"/>
      <c r="E46" s="163"/>
    </row>
    <row r="47" spans="1:6" x14ac:dyDescent="0.2">
      <c r="A47" s="97" t="s">
        <v>193</v>
      </c>
      <c r="B47" s="74"/>
      <c r="C47" s="74">
        <v>-24.165999999999997</v>
      </c>
      <c r="D47" s="39">
        <v>2.5830000000000002</v>
      </c>
      <c r="E47" s="39">
        <v>-16.222999999999999</v>
      </c>
    </row>
    <row r="48" spans="1:6" ht="90" x14ac:dyDescent="0.2">
      <c r="A48" s="165" t="s">
        <v>241</v>
      </c>
      <c r="B48" s="142"/>
      <c r="C48" s="142"/>
      <c r="D48" s="142"/>
      <c r="E48" s="38"/>
    </row>
    <row r="49" spans="1:5" x14ac:dyDescent="0.2">
      <c r="A49" s="21"/>
      <c r="B49" s="21"/>
      <c r="C49" s="21"/>
      <c r="D49" s="21"/>
      <c r="E49" s="22"/>
    </row>
    <row r="50" spans="1:5" x14ac:dyDescent="0.2">
      <c r="A50" s="4" t="s">
        <v>22</v>
      </c>
      <c r="B50" s="2">
        <f>SUM(B16:B49)</f>
        <v>1.532</v>
      </c>
      <c r="C50" s="2">
        <f>SUM(C16:C49)</f>
        <v>13.861000000000004</v>
      </c>
      <c r="D50" s="2">
        <f>SUM(D16:D49)</f>
        <v>65.644999999999996</v>
      </c>
      <c r="E50" s="2">
        <f>SUM(E16:E49)</f>
        <v>-126.587</v>
      </c>
    </row>
    <row r="51" spans="1:5" x14ac:dyDescent="0.2">
      <c r="A51" s="5" t="s">
        <v>15</v>
      </c>
      <c r="B51" s="9">
        <f>B10-B50</f>
        <v>0</v>
      </c>
      <c r="C51" s="9">
        <f>C10-C50</f>
        <v>0</v>
      </c>
      <c r="D51" s="9">
        <f>D10-D50</f>
        <v>0</v>
      </c>
      <c r="E51" s="9">
        <f>E10-E50</f>
        <v>0</v>
      </c>
    </row>
  </sheetData>
  <mergeCells count="9">
    <mergeCell ref="A40:E40"/>
    <mergeCell ref="A45:E45"/>
    <mergeCell ref="A35:E35"/>
    <mergeCell ref="A1:E1"/>
    <mergeCell ref="A13:E13"/>
    <mergeCell ref="A14:E14"/>
    <mergeCell ref="A21:E21"/>
    <mergeCell ref="A26:E26"/>
    <mergeCell ref="A16:E16"/>
  </mergeCells>
  <pageMargins left="0.11811023622047245" right="0.11811023622047245" top="0.74803149606299213" bottom="0.74803149606299213" header="0.31496062992125984" footer="0.31496062992125984"/>
  <pageSetup paperSize="9" scale="80"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6"/>
  <sheetViews>
    <sheetView workbookViewId="0">
      <selection activeCell="B11" sqref="B11"/>
    </sheetView>
  </sheetViews>
  <sheetFormatPr defaultColWidth="9.1796875" defaultRowHeight="14.25" customHeight="1" x14ac:dyDescent="0.2"/>
  <cols>
    <col min="1" max="1" width="44.81640625" style="6" customWidth="1"/>
    <col min="2" max="4" width="10.1796875" style="6" customWidth="1"/>
    <col min="5" max="5" width="6.81640625" style="6" bestFit="1" customWidth="1"/>
    <col min="6" max="16384" width="9.1796875" style="6"/>
  </cols>
  <sheetData>
    <row r="1" spans="1:5" ht="18.649999999999999" customHeight="1" x14ac:dyDescent="0.2">
      <c r="A1" s="270" t="s">
        <v>46</v>
      </c>
      <c r="B1" s="270"/>
      <c r="C1" s="270"/>
      <c r="D1" s="270"/>
      <c r="E1" s="270"/>
    </row>
    <row r="2" spans="1:5" ht="10" x14ac:dyDescent="0.2">
      <c r="A2" s="17"/>
      <c r="B2" s="17">
        <v>2019</v>
      </c>
      <c r="C2" s="17">
        <v>2020</v>
      </c>
      <c r="D2" s="17">
        <v>2021</v>
      </c>
      <c r="E2" s="17">
        <v>2022</v>
      </c>
    </row>
    <row r="3" spans="1:5" ht="10" x14ac:dyDescent="0.2">
      <c r="A3" s="18" t="s">
        <v>79</v>
      </c>
      <c r="B3" s="28">
        <v>779.41</v>
      </c>
      <c r="C3" s="28">
        <v>813.077</v>
      </c>
      <c r="D3" s="28">
        <v>847.41200000000003</v>
      </c>
      <c r="E3" s="28">
        <v>848.54700000000003</v>
      </c>
    </row>
    <row r="4" spans="1:5" ht="12" x14ac:dyDescent="0.2">
      <c r="A4" s="94" t="s">
        <v>111</v>
      </c>
      <c r="B4" s="98">
        <v>0</v>
      </c>
      <c r="C4" s="98">
        <v>0</v>
      </c>
      <c r="D4" s="98">
        <v>0</v>
      </c>
      <c r="E4" s="98">
        <v>0</v>
      </c>
    </row>
    <row r="5" spans="1:5" ht="10" x14ac:dyDescent="0.2">
      <c r="A5" s="94" t="s">
        <v>112</v>
      </c>
      <c r="B5" s="98">
        <v>-3.7360000000000002</v>
      </c>
      <c r="C5" s="98">
        <v>5.43</v>
      </c>
      <c r="D5" s="98">
        <v>0</v>
      </c>
      <c r="E5" s="98">
        <v>0</v>
      </c>
    </row>
    <row r="6" spans="1:5" ht="12" x14ac:dyDescent="0.2">
      <c r="A6" s="20" t="s">
        <v>80</v>
      </c>
      <c r="B6" s="80">
        <v>0</v>
      </c>
      <c r="C6" s="80">
        <v>0</v>
      </c>
      <c r="D6" s="80">
        <v>0</v>
      </c>
      <c r="E6" s="29">
        <v>31.25</v>
      </c>
    </row>
    <row r="7" spans="1:5" ht="10" x14ac:dyDescent="0.2">
      <c r="A7" s="94" t="s">
        <v>113</v>
      </c>
      <c r="B7" s="98">
        <v>0</v>
      </c>
      <c r="C7" s="98">
        <v>0</v>
      </c>
      <c r="D7" s="98">
        <v>0</v>
      </c>
      <c r="E7" s="98">
        <v>-5.7409999999999997</v>
      </c>
    </row>
    <row r="8" spans="1:5" ht="12" x14ac:dyDescent="0.2">
      <c r="A8" s="94" t="s">
        <v>189</v>
      </c>
      <c r="B8" s="98">
        <v>0</v>
      </c>
      <c r="C8" s="98">
        <v>0</v>
      </c>
      <c r="D8" s="98">
        <v>0</v>
      </c>
      <c r="E8" s="98">
        <v>0</v>
      </c>
    </row>
    <row r="9" spans="1:5" ht="10" x14ac:dyDescent="0.2">
      <c r="A9" s="94" t="s">
        <v>190</v>
      </c>
      <c r="B9" s="98">
        <v>0</v>
      </c>
      <c r="C9" s="98">
        <v>0</v>
      </c>
      <c r="D9" s="98">
        <v>-6.7619999999999996</v>
      </c>
      <c r="E9" s="98">
        <v>0</v>
      </c>
    </row>
    <row r="10" spans="1:5" ht="10" x14ac:dyDescent="0.2">
      <c r="A10" s="95" t="s">
        <v>92</v>
      </c>
      <c r="B10" s="100">
        <v>-3.7360000000000002</v>
      </c>
      <c r="C10" s="100">
        <v>5.43</v>
      </c>
      <c r="D10" s="100">
        <v>-6.7619999999999996</v>
      </c>
      <c r="E10" s="100">
        <v>25.509000000000015</v>
      </c>
    </row>
    <row r="11" spans="1:5" ht="10" x14ac:dyDescent="0.2">
      <c r="A11" s="23" t="s">
        <v>195</v>
      </c>
      <c r="B11" s="30">
        <v>775.67399999999998</v>
      </c>
      <c r="C11" s="30">
        <v>818.50699999999995</v>
      </c>
      <c r="D11" s="30">
        <v>840.65</v>
      </c>
      <c r="E11" s="30">
        <v>874.05600000000004</v>
      </c>
    </row>
    <row r="12" spans="1:5" ht="10" x14ac:dyDescent="0.2">
      <c r="A12" s="18"/>
      <c r="B12" s="18"/>
      <c r="C12" s="18"/>
      <c r="D12" s="18"/>
      <c r="E12" s="19"/>
    </row>
    <row r="13" spans="1:5" ht="21" customHeight="1" x14ac:dyDescent="0.2">
      <c r="A13" s="272" t="s">
        <v>64</v>
      </c>
      <c r="B13" s="272"/>
      <c r="C13" s="272"/>
      <c r="D13" s="272"/>
      <c r="E13" s="273"/>
    </row>
    <row r="14" spans="1:5" ht="14.25" customHeight="1" x14ac:dyDescent="0.2">
      <c r="A14" s="56"/>
      <c r="B14" s="101"/>
      <c r="C14" s="101"/>
      <c r="D14" s="101"/>
      <c r="E14" s="57"/>
    </row>
    <row r="15" spans="1:5" ht="14.25" customHeight="1" x14ac:dyDescent="0.2">
      <c r="A15" s="264" t="s">
        <v>116</v>
      </c>
      <c r="B15" s="264"/>
      <c r="C15" s="264"/>
      <c r="D15" s="264"/>
      <c r="E15" s="271"/>
    </row>
    <row r="16" spans="1:5" ht="14.25" customHeight="1" x14ac:dyDescent="0.2">
      <c r="A16" s="96" t="s">
        <v>31</v>
      </c>
      <c r="B16" s="99"/>
      <c r="C16" s="99"/>
      <c r="D16" s="99"/>
      <c r="E16" s="109"/>
    </row>
    <row r="17" spans="1:5" ht="14.25" customHeight="1" x14ac:dyDescent="0.2">
      <c r="A17" s="97" t="s">
        <v>118</v>
      </c>
      <c r="B17" s="74">
        <v>-3.7360000000000002</v>
      </c>
      <c r="C17" s="74">
        <v>5.43</v>
      </c>
      <c r="D17" s="86"/>
      <c r="E17" s="39"/>
    </row>
    <row r="18" spans="1:5" ht="20" x14ac:dyDescent="0.2">
      <c r="A18" s="109" t="s">
        <v>246</v>
      </c>
      <c r="B18" s="86"/>
      <c r="C18" s="86"/>
      <c r="D18" s="86"/>
      <c r="E18" s="39"/>
    </row>
    <row r="19" spans="1:5" ht="14.25" customHeight="1" x14ac:dyDescent="0.2">
      <c r="A19" s="110"/>
      <c r="B19" s="86"/>
      <c r="C19" s="86"/>
      <c r="D19" s="86"/>
      <c r="E19" s="39"/>
    </row>
    <row r="20" spans="1:5" ht="14.25" customHeight="1" x14ac:dyDescent="0.2">
      <c r="A20" s="264" t="s">
        <v>83</v>
      </c>
      <c r="B20" s="264"/>
      <c r="C20" s="264"/>
      <c r="D20" s="264"/>
      <c r="E20" s="271"/>
    </row>
    <row r="21" spans="1:5" ht="14.25" customHeight="1" x14ac:dyDescent="0.2">
      <c r="A21" s="37" t="s">
        <v>31</v>
      </c>
      <c r="B21" s="37"/>
      <c r="C21" s="37"/>
      <c r="D21" s="37"/>
      <c r="E21" s="56"/>
    </row>
    <row r="22" spans="1:5" ht="10" x14ac:dyDescent="0.2">
      <c r="A22" s="40" t="s">
        <v>82</v>
      </c>
      <c r="B22" s="40"/>
      <c r="C22" s="40"/>
      <c r="D22" s="40"/>
      <c r="E22" s="27">
        <v>31.25</v>
      </c>
    </row>
    <row r="23" spans="1:5" ht="10" x14ac:dyDescent="0.2">
      <c r="A23" s="40"/>
      <c r="B23" s="40"/>
      <c r="C23" s="40"/>
      <c r="D23" s="40"/>
      <c r="E23" s="27"/>
    </row>
    <row r="24" spans="1:5" ht="10" x14ac:dyDescent="0.2">
      <c r="A24" s="264" t="s">
        <v>124</v>
      </c>
      <c r="B24" s="264"/>
      <c r="C24" s="264"/>
      <c r="D24" s="264"/>
      <c r="E24" s="271"/>
    </row>
    <row r="25" spans="1:5" ht="10" x14ac:dyDescent="0.2">
      <c r="A25" s="103" t="s">
        <v>31</v>
      </c>
      <c r="B25" s="103"/>
      <c r="C25" s="103"/>
      <c r="D25" s="103"/>
      <c r="E25" s="133"/>
    </row>
    <row r="26" spans="1:5" ht="10" x14ac:dyDescent="0.2">
      <c r="A26" s="128" t="s">
        <v>137</v>
      </c>
      <c r="B26" s="103"/>
      <c r="C26" s="103"/>
      <c r="D26" s="103"/>
      <c r="E26" s="137">
        <v>-5.7409999999999997</v>
      </c>
    </row>
    <row r="27" spans="1:5" ht="20" x14ac:dyDescent="0.2">
      <c r="A27" s="139" t="s">
        <v>243</v>
      </c>
      <c r="B27" s="103"/>
      <c r="C27" s="103"/>
      <c r="D27" s="103"/>
      <c r="E27" s="133"/>
    </row>
    <row r="28" spans="1:5" ht="10" x14ac:dyDescent="0.2">
      <c r="A28" s="122"/>
      <c r="B28" s="103"/>
      <c r="C28" s="103"/>
      <c r="D28" s="103"/>
      <c r="E28" s="133"/>
    </row>
    <row r="29" spans="1:5" ht="14.5" x14ac:dyDescent="0.35">
      <c r="A29" s="264" t="s">
        <v>194</v>
      </c>
      <c r="B29" s="265"/>
      <c r="C29" s="265"/>
      <c r="D29" s="265"/>
      <c r="E29" s="265"/>
    </row>
    <row r="30" spans="1:5" ht="10" x14ac:dyDescent="0.2">
      <c r="A30" s="96" t="s">
        <v>31</v>
      </c>
      <c r="B30" s="99"/>
      <c r="C30" s="99"/>
      <c r="D30" s="99"/>
      <c r="E30" s="168"/>
    </row>
    <row r="31" spans="1:5" ht="10" x14ac:dyDescent="0.2">
      <c r="A31" s="97" t="s">
        <v>193</v>
      </c>
      <c r="B31" s="74"/>
      <c r="C31" s="74"/>
      <c r="D31" s="39">
        <v>-6.7619999999999996</v>
      </c>
      <c r="E31" s="168"/>
    </row>
    <row r="32" spans="1:5" ht="40" x14ac:dyDescent="0.2">
      <c r="A32" s="170" t="s">
        <v>244</v>
      </c>
      <c r="B32" s="142"/>
      <c r="C32" s="142"/>
      <c r="D32" s="142"/>
      <c r="E32" s="38"/>
    </row>
    <row r="33" spans="1:5" ht="14.25" customHeight="1" x14ac:dyDescent="0.2">
      <c r="A33" s="21"/>
      <c r="B33" s="21"/>
      <c r="C33" s="21"/>
      <c r="D33" s="21"/>
      <c r="E33" s="22"/>
    </row>
    <row r="34" spans="1:5" ht="14.25" customHeight="1" x14ac:dyDescent="0.2">
      <c r="A34" s="4"/>
      <c r="B34" s="2"/>
      <c r="C34" s="2"/>
      <c r="D34" s="2"/>
      <c r="E34" s="2"/>
    </row>
    <row r="35" spans="1:5" ht="10.5" customHeight="1" x14ac:dyDescent="0.2">
      <c r="A35" s="5"/>
      <c r="B35" s="9"/>
      <c r="C35" s="9"/>
      <c r="D35" s="9"/>
      <c r="E35" s="9"/>
    </row>
    <row r="36" spans="1:5" ht="8" customHeight="1" x14ac:dyDescent="0.2"/>
  </sheetData>
  <mergeCells count="6">
    <mergeCell ref="A29:E29"/>
    <mergeCell ref="A1:E1"/>
    <mergeCell ref="A13:E13"/>
    <mergeCell ref="A20:E20"/>
    <mergeCell ref="A15:E15"/>
    <mergeCell ref="A24:E2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41"/>
  <sheetViews>
    <sheetView workbookViewId="0">
      <selection activeCell="G33" sqref="G33"/>
    </sheetView>
  </sheetViews>
  <sheetFormatPr defaultColWidth="9.1796875" defaultRowHeight="10" x14ac:dyDescent="0.2"/>
  <cols>
    <col min="1" max="1" width="51.1796875" style="6" customWidth="1"/>
    <col min="2" max="4" width="9.54296875" style="6" customWidth="1"/>
    <col min="5" max="5" width="6.81640625" style="6" bestFit="1" customWidth="1"/>
    <col min="6" max="16384" width="9.1796875" style="6"/>
  </cols>
  <sheetData>
    <row r="1" spans="1:5" ht="18.75" customHeight="1" x14ac:dyDescent="0.2">
      <c r="A1" s="270" t="s">
        <v>40</v>
      </c>
      <c r="B1" s="270"/>
      <c r="C1" s="270"/>
      <c r="D1" s="270"/>
      <c r="E1" s="270"/>
    </row>
    <row r="2" spans="1:5" x14ac:dyDescent="0.2">
      <c r="A2" s="17"/>
      <c r="B2" s="17">
        <v>2019</v>
      </c>
      <c r="C2" s="17">
        <v>2020</v>
      </c>
      <c r="D2" s="17">
        <v>2021</v>
      </c>
      <c r="E2" s="17">
        <v>2022</v>
      </c>
    </row>
    <row r="3" spans="1:5" x14ac:dyDescent="0.2">
      <c r="A3" s="18" t="s">
        <v>79</v>
      </c>
      <c r="B3" s="28">
        <v>115.712</v>
      </c>
      <c r="C3" s="28">
        <v>115.26300000000001</v>
      </c>
      <c r="D3" s="28">
        <v>124.09399999999999</v>
      </c>
      <c r="E3" s="28">
        <v>125.113</v>
      </c>
    </row>
    <row r="4" spans="1:5" ht="12" x14ac:dyDescent="0.2">
      <c r="A4" s="94" t="s">
        <v>111</v>
      </c>
      <c r="B4" s="98">
        <v>0</v>
      </c>
      <c r="C4" s="98">
        <v>0</v>
      </c>
      <c r="D4" s="98">
        <v>1.4630000000000001</v>
      </c>
      <c r="E4" s="80">
        <v>0</v>
      </c>
    </row>
    <row r="5" spans="1:5" x14ac:dyDescent="0.2">
      <c r="A5" s="94" t="s">
        <v>112</v>
      </c>
      <c r="B5" s="98">
        <v>-3.3290000000000002</v>
      </c>
      <c r="C5" s="98">
        <v>4.5789999999999997</v>
      </c>
      <c r="D5" s="98">
        <v>0</v>
      </c>
      <c r="E5" s="80">
        <v>0</v>
      </c>
    </row>
    <row r="6" spans="1:5" ht="12" x14ac:dyDescent="0.2">
      <c r="A6" s="20" t="s">
        <v>80</v>
      </c>
      <c r="B6" s="80">
        <v>0</v>
      </c>
      <c r="C6" s="80">
        <v>0</v>
      </c>
      <c r="D6" s="80">
        <v>0</v>
      </c>
      <c r="E6" s="29">
        <v>4.6440000000000001</v>
      </c>
    </row>
    <row r="7" spans="1:5" x14ac:dyDescent="0.2">
      <c r="A7" s="94" t="s">
        <v>113</v>
      </c>
      <c r="B7" s="98">
        <v>-2.597999999999999</v>
      </c>
      <c r="C7" s="98">
        <v>0</v>
      </c>
      <c r="D7" s="98">
        <v>0</v>
      </c>
      <c r="E7" s="98">
        <v>14.477000000000004</v>
      </c>
    </row>
    <row r="8" spans="1:5" ht="12" x14ac:dyDescent="0.2">
      <c r="A8" s="94" t="s">
        <v>189</v>
      </c>
      <c r="B8" s="98">
        <v>0</v>
      </c>
      <c r="C8" s="98">
        <v>0</v>
      </c>
      <c r="D8" s="98">
        <v>0</v>
      </c>
      <c r="E8" s="98">
        <v>0</v>
      </c>
    </row>
    <row r="9" spans="1:5" x14ac:dyDescent="0.2">
      <c r="A9" s="94" t="s">
        <v>190</v>
      </c>
      <c r="B9" s="98">
        <v>0</v>
      </c>
      <c r="C9" s="98">
        <v>2.8000000000000001E-2</v>
      </c>
      <c r="D9" s="98">
        <v>5.9210000000000003</v>
      </c>
      <c r="E9" s="98">
        <v>0</v>
      </c>
    </row>
    <row r="10" spans="1:5" x14ac:dyDescent="0.2">
      <c r="A10" s="95" t="s">
        <v>92</v>
      </c>
      <c r="B10" s="100">
        <v>-5.9269999999999996</v>
      </c>
      <c r="C10" s="100">
        <v>4.6069999999999993</v>
      </c>
      <c r="D10" s="100">
        <v>7.3840000000000003</v>
      </c>
      <c r="E10" s="100">
        <v>19.121000000000009</v>
      </c>
    </row>
    <row r="11" spans="1:5" x14ac:dyDescent="0.2">
      <c r="A11" s="23" t="s">
        <v>195</v>
      </c>
      <c r="B11" s="30">
        <v>109.785</v>
      </c>
      <c r="C11" s="30">
        <v>119.87</v>
      </c>
      <c r="D11" s="30">
        <v>131.47800000000001</v>
      </c>
      <c r="E11" s="30">
        <v>144.23400000000001</v>
      </c>
    </row>
    <row r="12" spans="1:5" x14ac:dyDescent="0.2">
      <c r="A12" s="18"/>
      <c r="B12" s="18"/>
      <c r="C12" s="18"/>
      <c r="D12" s="18"/>
      <c r="E12" s="19"/>
    </row>
    <row r="13" spans="1:5" ht="52" customHeight="1" x14ac:dyDescent="0.2">
      <c r="A13" s="272" t="s">
        <v>69</v>
      </c>
      <c r="B13" s="272"/>
      <c r="C13" s="272"/>
      <c r="D13" s="272"/>
      <c r="E13" s="273"/>
    </row>
    <row r="14" spans="1:5" ht="15" customHeight="1" x14ac:dyDescent="0.2">
      <c r="A14" s="18"/>
      <c r="B14" s="18"/>
      <c r="C14" s="18"/>
      <c r="D14" s="18"/>
      <c r="E14" s="19"/>
    </row>
    <row r="15" spans="1:5" ht="15" customHeight="1" x14ac:dyDescent="0.2">
      <c r="A15" s="264" t="s">
        <v>119</v>
      </c>
      <c r="B15" s="264"/>
      <c r="C15" s="264"/>
      <c r="D15" s="264"/>
      <c r="E15" s="271"/>
    </row>
    <row r="16" spans="1:5" ht="15" customHeight="1" x14ac:dyDescent="0.2">
      <c r="A16" s="96" t="s">
        <v>31</v>
      </c>
      <c r="B16" s="16"/>
      <c r="C16" s="16"/>
      <c r="D16" s="16"/>
      <c r="E16" s="19"/>
    </row>
    <row r="17" spans="1:5" ht="15" customHeight="1" x14ac:dyDescent="0.2">
      <c r="A17" s="97" t="s">
        <v>114</v>
      </c>
      <c r="B17" s="16"/>
      <c r="C17" s="16"/>
      <c r="D17" s="84">
        <v>1.4630000000000001</v>
      </c>
      <c r="E17" s="84"/>
    </row>
    <row r="18" spans="1:5" ht="20" x14ac:dyDescent="0.2">
      <c r="A18" s="110" t="s">
        <v>145</v>
      </c>
      <c r="B18" s="16"/>
      <c r="C18" s="16"/>
      <c r="D18" s="98"/>
      <c r="E18" s="19"/>
    </row>
    <row r="19" spans="1:5" ht="15" customHeight="1" x14ac:dyDescent="0.2">
      <c r="A19" s="26"/>
      <c r="B19" s="86"/>
      <c r="C19" s="86"/>
      <c r="D19" s="86"/>
      <c r="E19" s="39"/>
    </row>
    <row r="20" spans="1:5" ht="15" customHeight="1" x14ac:dyDescent="0.2">
      <c r="A20" s="264" t="s">
        <v>116</v>
      </c>
      <c r="B20" s="264"/>
      <c r="C20" s="264"/>
      <c r="D20" s="264"/>
      <c r="E20" s="271"/>
    </row>
    <row r="21" spans="1:5" ht="15" customHeight="1" x14ac:dyDescent="0.2">
      <c r="A21" s="96" t="s">
        <v>31</v>
      </c>
      <c r="B21" s="99"/>
      <c r="C21" s="99"/>
      <c r="D21" s="99"/>
      <c r="E21" s="109"/>
    </row>
    <row r="22" spans="1:5" ht="15" customHeight="1" x14ac:dyDescent="0.2">
      <c r="A22" s="97" t="s">
        <v>118</v>
      </c>
      <c r="B22" s="74">
        <v>-3.3290000000000002</v>
      </c>
      <c r="C22" s="74">
        <v>4.5789999999999997</v>
      </c>
      <c r="D22" s="86"/>
      <c r="E22" s="39"/>
    </row>
    <row r="23" spans="1:5" ht="20" x14ac:dyDescent="0.2">
      <c r="A23" s="110" t="s">
        <v>143</v>
      </c>
      <c r="B23" s="86"/>
      <c r="C23" s="86"/>
      <c r="D23" s="86"/>
      <c r="E23" s="39"/>
    </row>
    <row r="24" spans="1:5" ht="15" customHeight="1" x14ac:dyDescent="0.2">
      <c r="A24" s="18"/>
      <c r="B24" s="18"/>
      <c r="C24" s="18"/>
      <c r="D24" s="18"/>
      <c r="E24" s="19"/>
    </row>
    <row r="25" spans="1:5" ht="15" customHeight="1" x14ac:dyDescent="0.2">
      <c r="A25" s="18"/>
      <c r="B25" s="18"/>
      <c r="C25" s="18"/>
      <c r="D25" s="18"/>
      <c r="E25" s="19"/>
    </row>
    <row r="26" spans="1:5" ht="13" customHeight="1" x14ac:dyDescent="0.2">
      <c r="A26" s="264" t="s">
        <v>83</v>
      </c>
      <c r="B26" s="264"/>
      <c r="C26" s="264"/>
      <c r="D26" s="264"/>
      <c r="E26" s="271"/>
    </row>
    <row r="27" spans="1:5" ht="18" customHeight="1" x14ac:dyDescent="0.2">
      <c r="A27" s="37" t="s">
        <v>31</v>
      </c>
      <c r="B27" s="37"/>
      <c r="C27" s="37"/>
      <c r="D27" s="37"/>
      <c r="E27" s="38"/>
    </row>
    <row r="28" spans="1:5" ht="15" customHeight="1" x14ac:dyDescent="0.2">
      <c r="A28" s="40" t="s">
        <v>82</v>
      </c>
      <c r="B28" s="40"/>
      <c r="C28" s="40"/>
      <c r="D28" s="40"/>
      <c r="E28" s="27">
        <v>4.6440000000000001</v>
      </c>
    </row>
    <row r="29" spans="1:5" ht="15" customHeight="1" x14ac:dyDescent="0.2">
      <c r="A29" s="40"/>
      <c r="B29" s="40"/>
      <c r="C29" s="40"/>
      <c r="D29" s="40"/>
      <c r="E29" s="27"/>
    </row>
    <row r="30" spans="1:5" ht="15" customHeight="1" x14ac:dyDescent="0.2">
      <c r="A30" s="264" t="s">
        <v>124</v>
      </c>
      <c r="B30" s="264"/>
      <c r="C30" s="264"/>
      <c r="D30" s="264"/>
      <c r="E30" s="271"/>
    </row>
    <row r="31" spans="1:5" ht="15" customHeight="1" x14ac:dyDescent="0.2">
      <c r="A31" s="103" t="s">
        <v>31</v>
      </c>
      <c r="B31" s="103"/>
      <c r="C31" s="103"/>
      <c r="D31" s="103"/>
      <c r="E31" s="133"/>
    </row>
    <row r="32" spans="1:5" ht="15" customHeight="1" x14ac:dyDescent="0.2">
      <c r="A32" s="128" t="s">
        <v>137</v>
      </c>
      <c r="B32" s="137">
        <v>-2.5979999999999999</v>
      </c>
      <c r="C32" s="103"/>
      <c r="D32" s="103"/>
      <c r="E32" s="137">
        <v>14.477</v>
      </c>
    </row>
    <row r="33" spans="1:5" ht="50" x14ac:dyDescent="0.2">
      <c r="A33" s="139" t="s">
        <v>252</v>
      </c>
      <c r="B33" s="103"/>
      <c r="C33" s="103"/>
      <c r="D33" s="103"/>
      <c r="E33" s="133"/>
    </row>
    <row r="34" spans="1:5" x14ac:dyDescent="0.2">
      <c r="A34" s="164"/>
      <c r="B34" s="103"/>
      <c r="C34" s="103"/>
      <c r="D34" s="103"/>
      <c r="E34" s="162"/>
    </row>
    <row r="35" spans="1:5" ht="14.5" x14ac:dyDescent="0.35">
      <c r="A35" s="264" t="s">
        <v>194</v>
      </c>
      <c r="B35" s="265"/>
      <c r="C35" s="265"/>
      <c r="D35" s="265"/>
      <c r="E35" s="265"/>
    </row>
    <row r="36" spans="1:5" x14ac:dyDescent="0.2">
      <c r="A36" s="96" t="s">
        <v>31</v>
      </c>
      <c r="B36" s="99"/>
      <c r="C36" s="99"/>
      <c r="D36" s="99"/>
      <c r="E36" s="168"/>
    </row>
    <row r="37" spans="1:5" x14ac:dyDescent="0.2">
      <c r="A37" s="97" t="s">
        <v>193</v>
      </c>
      <c r="B37" s="74"/>
      <c r="C37" s="74">
        <v>2.8000000000000001E-2</v>
      </c>
      <c r="D37" s="39">
        <v>5.9210000000000003</v>
      </c>
      <c r="E37" s="39"/>
    </row>
    <row r="38" spans="1:5" ht="36.5" customHeight="1" x14ac:dyDescent="0.2">
      <c r="A38" s="170" t="s">
        <v>245</v>
      </c>
      <c r="B38" s="142"/>
      <c r="C38" s="142"/>
      <c r="D38" s="142"/>
      <c r="E38" s="38"/>
    </row>
    <row r="39" spans="1:5" ht="14.9" customHeight="1" x14ac:dyDescent="0.2">
      <c r="A39" s="21"/>
      <c r="B39" s="21"/>
      <c r="C39" s="21"/>
      <c r="D39" s="21"/>
      <c r="E39" s="22"/>
    </row>
    <row r="40" spans="1:5" x14ac:dyDescent="0.2">
      <c r="A40" s="4"/>
      <c r="B40" s="2"/>
      <c r="C40" s="2"/>
      <c r="D40" s="2"/>
      <c r="E40" s="2"/>
    </row>
    <row r="41" spans="1:5" x14ac:dyDescent="0.2">
      <c r="A41" s="5"/>
      <c r="B41" s="34"/>
      <c r="C41" s="34"/>
      <c r="D41" s="34"/>
      <c r="E41" s="34"/>
    </row>
  </sheetData>
  <mergeCells count="7">
    <mergeCell ref="A35:E35"/>
    <mergeCell ref="A30:E30"/>
    <mergeCell ref="A1:E1"/>
    <mergeCell ref="A13:E13"/>
    <mergeCell ref="A26:E26"/>
    <mergeCell ref="A15:E15"/>
    <mergeCell ref="A20:E2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E58"/>
  <sheetViews>
    <sheetView workbookViewId="0">
      <selection activeCell="D10" activeCellId="1" sqref="D3 D10"/>
    </sheetView>
  </sheetViews>
  <sheetFormatPr defaultColWidth="9.1796875" defaultRowHeight="10" x14ac:dyDescent="0.2"/>
  <cols>
    <col min="1" max="1" width="44.1796875" style="6" customWidth="1"/>
    <col min="2" max="5" width="6.81640625" style="6" customWidth="1"/>
    <col min="6" max="16384" width="9.1796875" style="6"/>
  </cols>
  <sheetData>
    <row r="1" spans="1:5" x14ac:dyDescent="0.2">
      <c r="A1" s="270" t="s">
        <v>39</v>
      </c>
      <c r="B1" s="270"/>
      <c r="C1" s="270"/>
      <c r="D1" s="270"/>
      <c r="E1" s="270"/>
    </row>
    <row r="2" spans="1:5" x14ac:dyDescent="0.2">
      <c r="A2" s="17"/>
      <c r="B2" s="17">
        <v>2019</v>
      </c>
      <c r="C2" s="17">
        <v>2020</v>
      </c>
      <c r="D2" s="17">
        <v>2021</v>
      </c>
      <c r="E2" s="17">
        <v>2022</v>
      </c>
    </row>
    <row r="3" spans="1:5" x14ac:dyDescent="0.2">
      <c r="A3" s="18" t="s">
        <v>79</v>
      </c>
      <c r="B3" s="28">
        <v>579.28300000000002</v>
      </c>
      <c r="C3" s="28">
        <v>584.678</v>
      </c>
      <c r="D3" s="28">
        <v>563.45100000000002</v>
      </c>
      <c r="E3" s="28">
        <v>553.11</v>
      </c>
    </row>
    <row r="4" spans="1:5" ht="12" x14ac:dyDescent="0.2">
      <c r="A4" s="94" t="s">
        <v>111</v>
      </c>
      <c r="B4" s="98">
        <v>0</v>
      </c>
      <c r="C4" s="98">
        <v>0</v>
      </c>
      <c r="D4" s="98">
        <v>4.0229999999999997</v>
      </c>
      <c r="E4" s="80">
        <v>0</v>
      </c>
    </row>
    <row r="5" spans="1:5" x14ac:dyDescent="0.2">
      <c r="A5" s="94" t="s">
        <v>112</v>
      </c>
      <c r="B5" s="98">
        <v>-10.109000000000037</v>
      </c>
      <c r="C5" s="98">
        <v>-23.173000000000002</v>
      </c>
      <c r="D5" s="98">
        <v>9.2739999999999991</v>
      </c>
      <c r="E5" s="80">
        <v>0</v>
      </c>
    </row>
    <row r="6" spans="1:5" ht="12" x14ac:dyDescent="0.2">
      <c r="A6" s="20" t="s">
        <v>80</v>
      </c>
      <c r="B6" s="80">
        <v>0</v>
      </c>
      <c r="C6" s="80">
        <v>0</v>
      </c>
      <c r="D6" s="80">
        <v>0</v>
      </c>
      <c r="E6" s="29">
        <v>20.529999999999973</v>
      </c>
    </row>
    <row r="7" spans="1:5" x14ac:dyDescent="0.2">
      <c r="A7" s="94" t="s">
        <v>113</v>
      </c>
      <c r="B7" s="98">
        <v>1.641</v>
      </c>
      <c r="C7" s="98">
        <v>-2.8559999999999999</v>
      </c>
      <c r="D7" s="98">
        <v>-33.735000000000014</v>
      </c>
      <c r="E7" s="98">
        <v>-23.524000000000001</v>
      </c>
    </row>
    <row r="8" spans="1:5" ht="12" x14ac:dyDescent="0.2">
      <c r="A8" s="94" t="s">
        <v>189</v>
      </c>
      <c r="B8" s="98">
        <v>0</v>
      </c>
      <c r="C8" s="98">
        <v>0</v>
      </c>
      <c r="D8" s="98">
        <v>0</v>
      </c>
      <c r="E8" s="98">
        <v>-2.774</v>
      </c>
    </row>
    <row r="9" spans="1:5" x14ac:dyDescent="0.2">
      <c r="A9" s="94" t="s">
        <v>190</v>
      </c>
      <c r="B9" s="98">
        <v>0</v>
      </c>
      <c r="C9" s="98">
        <v>-10.983000000000001</v>
      </c>
      <c r="D9" s="98">
        <v>-4.3959999999999999</v>
      </c>
      <c r="E9" s="98">
        <v>40.732999999999997</v>
      </c>
    </row>
    <row r="10" spans="1:5" x14ac:dyDescent="0.2">
      <c r="A10" s="95" t="s">
        <v>92</v>
      </c>
      <c r="B10" s="100">
        <v>-8.468</v>
      </c>
      <c r="C10" s="100">
        <v>-37.012</v>
      </c>
      <c r="D10" s="100">
        <v>-24.834</v>
      </c>
      <c r="E10" s="100">
        <v>34.965000000000032</v>
      </c>
    </row>
    <row r="11" spans="1:5" x14ac:dyDescent="0.2">
      <c r="A11" s="23" t="s">
        <v>195</v>
      </c>
      <c r="B11" s="30">
        <v>570.81500000000005</v>
      </c>
      <c r="C11" s="30">
        <v>547.66600000000005</v>
      </c>
      <c r="D11" s="30">
        <v>538.61699999999996</v>
      </c>
      <c r="E11" s="30">
        <v>588.07500000000005</v>
      </c>
    </row>
    <row r="12" spans="1:5" x14ac:dyDescent="0.2">
      <c r="A12" s="18"/>
      <c r="B12" s="18"/>
      <c r="C12" s="18"/>
      <c r="D12" s="18"/>
      <c r="E12" s="19"/>
    </row>
    <row r="13" spans="1:5" x14ac:dyDescent="0.2">
      <c r="A13" s="272" t="s">
        <v>168</v>
      </c>
      <c r="B13" s="272"/>
      <c r="C13" s="272"/>
      <c r="D13" s="272"/>
      <c r="E13" s="273"/>
    </row>
    <row r="14" spans="1:5" x14ac:dyDescent="0.2">
      <c r="A14" s="18"/>
      <c r="B14" s="18"/>
      <c r="C14" s="18"/>
      <c r="D14" s="18"/>
      <c r="E14" s="19"/>
    </row>
    <row r="15" spans="1:5" x14ac:dyDescent="0.2">
      <c r="A15" s="264" t="s">
        <v>119</v>
      </c>
      <c r="B15" s="264"/>
      <c r="C15" s="264"/>
      <c r="D15" s="264"/>
      <c r="E15" s="271"/>
    </row>
    <row r="16" spans="1:5" x14ac:dyDescent="0.2">
      <c r="A16" s="96" t="s">
        <v>31</v>
      </c>
      <c r="B16" s="16"/>
      <c r="C16" s="16"/>
      <c r="D16" s="16"/>
      <c r="E16" s="19"/>
    </row>
    <row r="17" spans="1:5" x14ac:dyDescent="0.2">
      <c r="A17" s="97" t="s">
        <v>114</v>
      </c>
      <c r="B17" s="16"/>
      <c r="C17" s="16"/>
      <c r="D17" s="84">
        <v>4.0229999999999997</v>
      </c>
      <c r="E17" s="84"/>
    </row>
    <row r="18" spans="1:5" ht="20" x14ac:dyDescent="0.2">
      <c r="A18" s="112" t="s">
        <v>145</v>
      </c>
      <c r="B18" s="16"/>
      <c r="C18" s="16"/>
      <c r="D18" s="98"/>
      <c r="E18" s="19"/>
    </row>
    <row r="19" spans="1:5" x14ac:dyDescent="0.2">
      <c r="A19" s="26"/>
      <c r="B19" s="86"/>
      <c r="C19" s="86"/>
      <c r="D19" s="86"/>
      <c r="E19" s="39"/>
    </row>
    <row r="20" spans="1:5" x14ac:dyDescent="0.2">
      <c r="A20" s="264" t="s">
        <v>116</v>
      </c>
      <c r="B20" s="264"/>
      <c r="C20" s="264"/>
      <c r="D20" s="264"/>
      <c r="E20" s="271"/>
    </row>
    <row r="21" spans="1:5" x14ac:dyDescent="0.2">
      <c r="A21" s="96" t="s">
        <v>31</v>
      </c>
      <c r="B21" s="99"/>
      <c r="C21" s="99"/>
      <c r="D21" s="99"/>
      <c r="E21" s="111"/>
    </row>
    <row r="22" spans="1:5" x14ac:dyDescent="0.2">
      <c r="A22" s="97" t="s">
        <v>118</v>
      </c>
      <c r="B22" s="74">
        <v>-10.109</v>
      </c>
      <c r="C22" s="74">
        <v>-23.172999999999998</v>
      </c>
      <c r="D22" s="39">
        <v>8.1739999999999995</v>
      </c>
      <c r="E22" s="39"/>
    </row>
    <row r="23" spans="1:5" ht="60" x14ac:dyDescent="0.2">
      <c r="A23" s="112" t="s">
        <v>153</v>
      </c>
      <c r="B23" s="86"/>
      <c r="C23" s="86"/>
      <c r="D23" s="86"/>
      <c r="E23" s="39"/>
    </row>
    <row r="24" spans="1:5" x14ac:dyDescent="0.2">
      <c r="A24" s="114"/>
      <c r="B24" s="86"/>
      <c r="C24" s="86"/>
      <c r="D24" s="86"/>
      <c r="E24" s="39"/>
    </row>
    <row r="25" spans="1:5" x14ac:dyDescent="0.2">
      <c r="A25" s="115" t="s">
        <v>121</v>
      </c>
      <c r="B25" s="86"/>
      <c r="C25" s="86"/>
      <c r="D25" s="86"/>
      <c r="E25" s="39"/>
    </row>
    <row r="26" spans="1:5" x14ac:dyDescent="0.2">
      <c r="A26" s="97" t="s">
        <v>122</v>
      </c>
      <c r="B26" s="86"/>
      <c r="C26" s="86"/>
      <c r="D26" s="86"/>
      <c r="E26" s="39"/>
    </row>
    <row r="27" spans="1:5" x14ac:dyDescent="0.2">
      <c r="A27" s="112" t="s">
        <v>123</v>
      </c>
      <c r="B27" s="86"/>
      <c r="C27" s="86"/>
      <c r="D27" s="39">
        <v>1.1000000000000001</v>
      </c>
      <c r="E27" s="39"/>
    </row>
    <row r="28" spans="1:5" x14ac:dyDescent="0.2">
      <c r="A28" s="18"/>
      <c r="B28" s="18"/>
      <c r="C28" s="18"/>
      <c r="D28" s="18"/>
      <c r="E28" s="19"/>
    </row>
    <row r="29" spans="1:5" x14ac:dyDescent="0.2">
      <c r="A29" s="264" t="s">
        <v>83</v>
      </c>
      <c r="B29" s="264"/>
      <c r="C29" s="264"/>
      <c r="D29" s="264"/>
      <c r="E29" s="271"/>
    </row>
    <row r="30" spans="1:5" x14ac:dyDescent="0.2">
      <c r="A30" s="37" t="s">
        <v>31</v>
      </c>
      <c r="B30" s="37"/>
      <c r="C30" s="37"/>
      <c r="D30" s="37"/>
      <c r="E30" s="36"/>
    </row>
    <row r="31" spans="1:5" x14ac:dyDescent="0.2">
      <c r="A31" s="40" t="s">
        <v>82</v>
      </c>
      <c r="B31" s="40"/>
      <c r="C31" s="40"/>
      <c r="D31" s="40"/>
      <c r="E31" s="27">
        <v>20.53</v>
      </c>
    </row>
    <row r="32" spans="1:5" x14ac:dyDescent="0.2">
      <c r="A32" s="40"/>
      <c r="B32" s="40"/>
      <c r="C32" s="40"/>
      <c r="D32" s="40"/>
      <c r="E32" s="27"/>
    </row>
    <row r="33" spans="1:5" x14ac:dyDescent="0.2">
      <c r="A33" s="15" t="s">
        <v>32</v>
      </c>
      <c r="B33" s="15"/>
      <c r="C33" s="15"/>
      <c r="D33" s="15"/>
      <c r="E33" s="27"/>
    </row>
    <row r="34" spans="1:5" x14ac:dyDescent="0.2">
      <c r="A34" s="40" t="s">
        <v>95</v>
      </c>
      <c r="B34" s="40"/>
      <c r="C34" s="40"/>
      <c r="D34" s="40"/>
      <c r="E34" s="27"/>
    </row>
    <row r="35" spans="1:5" x14ac:dyDescent="0.2">
      <c r="A35" s="35" t="s">
        <v>108</v>
      </c>
      <c r="B35" s="35"/>
      <c r="C35" s="35"/>
      <c r="D35" s="35"/>
      <c r="E35" s="27">
        <v>1.2</v>
      </c>
    </row>
    <row r="36" spans="1:5" x14ac:dyDescent="0.2">
      <c r="A36" s="35" t="s">
        <v>86</v>
      </c>
      <c r="B36" s="35"/>
      <c r="C36" s="35"/>
      <c r="D36" s="35"/>
      <c r="E36" s="27">
        <v>-1.2</v>
      </c>
    </row>
    <row r="37" spans="1:5" x14ac:dyDescent="0.2">
      <c r="A37" s="35"/>
      <c r="B37" s="35"/>
      <c r="C37" s="35"/>
      <c r="D37" s="35"/>
      <c r="E37" s="27"/>
    </row>
    <row r="38" spans="1:5" x14ac:dyDescent="0.2">
      <c r="A38" s="264" t="s">
        <v>124</v>
      </c>
      <c r="B38" s="264"/>
      <c r="C38" s="264"/>
      <c r="D38" s="264"/>
      <c r="E38" s="271"/>
    </row>
    <row r="39" spans="1:5" x14ac:dyDescent="0.2">
      <c r="A39" s="103" t="s">
        <v>31</v>
      </c>
      <c r="B39" s="103"/>
      <c r="C39" s="103"/>
      <c r="D39" s="103"/>
      <c r="E39" s="133"/>
    </row>
    <row r="40" spans="1:5" x14ac:dyDescent="0.2">
      <c r="A40" s="128" t="s">
        <v>137</v>
      </c>
      <c r="B40" s="137">
        <v>1.641</v>
      </c>
      <c r="C40" s="137">
        <v>-2.8559999999999999</v>
      </c>
      <c r="D40" s="137">
        <v>-33.734999999999999</v>
      </c>
      <c r="E40" s="137">
        <v>6.476</v>
      </c>
    </row>
    <row r="41" spans="1:5" ht="140" x14ac:dyDescent="0.2">
      <c r="A41" s="139" t="s">
        <v>169</v>
      </c>
      <c r="B41" s="103"/>
      <c r="C41" s="103"/>
      <c r="D41" s="103"/>
      <c r="E41" s="133"/>
    </row>
    <row r="42" spans="1:5" x14ac:dyDescent="0.2">
      <c r="A42" s="103"/>
      <c r="B42" s="103"/>
      <c r="C42" s="103"/>
      <c r="D42" s="103"/>
      <c r="E42" s="133"/>
    </row>
    <row r="43" spans="1:5" x14ac:dyDescent="0.2">
      <c r="A43" s="15" t="s">
        <v>32</v>
      </c>
      <c r="B43" s="40"/>
      <c r="C43" s="40"/>
      <c r="D43" s="40"/>
      <c r="E43" s="38"/>
    </row>
    <row r="44" spans="1:5" ht="20" x14ac:dyDescent="0.2">
      <c r="A44" s="41" t="s">
        <v>127</v>
      </c>
      <c r="B44" s="35"/>
      <c r="C44" s="35"/>
      <c r="D44" s="35"/>
      <c r="E44" s="27">
        <v>-30</v>
      </c>
    </row>
    <row r="45" spans="1:5" ht="100" x14ac:dyDescent="0.2">
      <c r="A45" s="113" t="s">
        <v>170</v>
      </c>
      <c r="B45" s="35"/>
      <c r="C45" s="35"/>
      <c r="D45" s="35"/>
      <c r="E45" s="27"/>
    </row>
    <row r="46" spans="1:5" x14ac:dyDescent="0.2">
      <c r="A46" s="169"/>
      <c r="B46" s="35"/>
      <c r="C46" s="35"/>
      <c r="D46" s="35"/>
      <c r="E46" s="27"/>
    </row>
    <row r="47" spans="1:5" ht="14.5" x14ac:dyDescent="0.35">
      <c r="A47" s="264" t="s">
        <v>191</v>
      </c>
      <c r="B47" s="265"/>
      <c r="C47" s="265"/>
      <c r="D47" s="265"/>
      <c r="E47" s="265"/>
    </row>
    <row r="48" spans="1:5" x14ac:dyDescent="0.2">
      <c r="A48" s="96" t="s">
        <v>31</v>
      </c>
      <c r="B48" s="16"/>
      <c r="C48" s="16"/>
      <c r="D48" s="16"/>
      <c r="E48" s="19"/>
    </row>
    <row r="49" spans="1:5" x14ac:dyDescent="0.2">
      <c r="A49" s="97" t="s">
        <v>192</v>
      </c>
      <c r="B49" s="16"/>
      <c r="C49" s="16"/>
      <c r="D49" s="84"/>
      <c r="E49" s="84">
        <v>-2.774</v>
      </c>
    </row>
    <row r="50" spans="1:5" ht="20" x14ac:dyDescent="0.2">
      <c r="A50" s="170" t="s">
        <v>115</v>
      </c>
      <c r="B50" s="16"/>
      <c r="C50" s="16"/>
      <c r="D50" s="98"/>
      <c r="E50" s="19"/>
    </row>
    <row r="51" spans="1:5" x14ac:dyDescent="0.2">
      <c r="A51" s="18"/>
      <c r="B51" s="18"/>
      <c r="C51" s="18"/>
      <c r="D51" s="18"/>
      <c r="E51" s="19"/>
    </row>
    <row r="52" spans="1:5" ht="14.5" x14ac:dyDescent="0.35">
      <c r="A52" s="264" t="s">
        <v>194</v>
      </c>
      <c r="B52" s="265"/>
      <c r="C52" s="265"/>
      <c r="D52" s="265"/>
      <c r="E52" s="265"/>
    </row>
    <row r="53" spans="1:5" x14ac:dyDescent="0.2">
      <c r="A53" s="96" t="s">
        <v>31</v>
      </c>
      <c r="B53" s="99"/>
      <c r="C53" s="99"/>
      <c r="D53" s="99"/>
      <c r="E53" s="168"/>
    </row>
    <row r="54" spans="1:5" x14ac:dyDescent="0.2">
      <c r="A54" s="97" t="s">
        <v>193</v>
      </c>
      <c r="B54" s="74"/>
      <c r="C54" s="74">
        <v>-10.983000000000001</v>
      </c>
      <c r="D54" s="39">
        <v>-4.3959999999999999</v>
      </c>
      <c r="E54" s="39">
        <v>40.732999999999997</v>
      </c>
    </row>
    <row r="55" spans="1:5" ht="80" x14ac:dyDescent="0.2">
      <c r="A55" s="170" t="s">
        <v>247</v>
      </c>
      <c r="B55" s="142"/>
      <c r="C55" s="142"/>
      <c r="D55" s="142"/>
      <c r="E55" s="38"/>
    </row>
    <row r="56" spans="1:5" x14ac:dyDescent="0.2">
      <c r="A56" s="21"/>
      <c r="B56" s="21"/>
      <c r="C56" s="21"/>
      <c r="D56" s="21"/>
      <c r="E56" s="22"/>
    </row>
    <row r="57" spans="1:5" x14ac:dyDescent="0.2">
      <c r="A57" s="4"/>
      <c r="B57" s="2"/>
      <c r="C57" s="2"/>
      <c r="D57" s="2"/>
      <c r="E57" s="2"/>
    </row>
    <row r="58" spans="1:5" x14ac:dyDescent="0.2">
      <c r="A58" s="5"/>
      <c r="B58" s="34"/>
      <c r="C58" s="34"/>
      <c r="D58" s="34"/>
      <c r="E58" s="34"/>
    </row>
  </sheetData>
  <mergeCells count="8">
    <mergeCell ref="A47:E47"/>
    <mergeCell ref="A52:E52"/>
    <mergeCell ref="A38:E38"/>
    <mergeCell ref="A1:E1"/>
    <mergeCell ref="A13:E13"/>
    <mergeCell ref="A29:E29"/>
    <mergeCell ref="A15:E15"/>
    <mergeCell ref="A20:E2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R67"/>
  <sheetViews>
    <sheetView workbookViewId="0">
      <selection activeCell="J45" sqref="J45"/>
    </sheetView>
  </sheetViews>
  <sheetFormatPr defaultColWidth="6.90625" defaultRowHeight="10" x14ac:dyDescent="0.2"/>
  <cols>
    <col min="1" max="1" width="9.1796875" style="6" customWidth="1"/>
    <col min="2" max="2" width="47.1796875" style="6" bestFit="1" customWidth="1"/>
    <col min="3" max="6" width="7.81640625" style="6" bestFit="1" customWidth="1"/>
    <col min="7" max="16384" width="6.90625" style="6"/>
  </cols>
  <sheetData>
    <row r="1" spans="2:18" x14ac:dyDescent="0.2">
      <c r="B1" s="270" t="s">
        <v>38</v>
      </c>
      <c r="C1" s="270"/>
      <c r="D1" s="270"/>
      <c r="E1" s="270"/>
      <c r="F1" s="270"/>
    </row>
    <row r="2" spans="2:18" x14ac:dyDescent="0.2">
      <c r="B2" s="17"/>
      <c r="C2" s="17">
        <v>2019</v>
      </c>
      <c r="D2" s="17">
        <v>2020</v>
      </c>
      <c r="E2" s="17">
        <v>2021</v>
      </c>
      <c r="F2" s="17">
        <v>2022</v>
      </c>
    </row>
    <row r="3" spans="2:18" x14ac:dyDescent="0.2">
      <c r="B3" s="18" t="s">
        <v>79</v>
      </c>
      <c r="C3" s="28">
        <v>4017.1190000000001</v>
      </c>
      <c r="D3" s="28">
        <v>4246.8519999999999</v>
      </c>
      <c r="E3" s="28">
        <v>2968.721</v>
      </c>
      <c r="F3" s="28">
        <v>4203.6360000000004</v>
      </c>
    </row>
    <row r="4" spans="2:18" ht="12" x14ac:dyDescent="0.2">
      <c r="B4" s="94" t="s">
        <v>111</v>
      </c>
      <c r="C4" s="98">
        <v>0</v>
      </c>
      <c r="D4" s="98">
        <v>0</v>
      </c>
      <c r="E4" s="98">
        <v>29.582000000000001</v>
      </c>
      <c r="F4" s="80">
        <v>0</v>
      </c>
    </row>
    <row r="5" spans="2:18" x14ac:dyDescent="0.2">
      <c r="B5" s="94" t="s">
        <v>112</v>
      </c>
      <c r="C5" s="98">
        <v>-49.634000000000015</v>
      </c>
      <c r="D5" s="98">
        <v>103.51199999999972</v>
      </c>
      <c r="E5" s="98">
        <v>53.418999999999997</v>
      </c>
      <c r="F5" s="80">
        <v>0</v>
      </c>
    </row>
    <row r="6" spans="2:18" ht="12" x14ac:dyDescent="0.2">
      <c r="B6" s="20" t="s">
        <v>80</v>
      </c>
      <c r="C6" s="80">
        <v>0</v>
      </c>
      <c r="D6" s="80">
        <v>0</v>
      </c>
      <c r="E6" s="80">
        <v>0</v>
      </c>
      <c r="F6" s="29">
        <v>162.52199999999993</v>
      </c>
    </row>
    <row r="7" spans="2:18" x14ac:dyDescent="0.2">
      <c r="B7" s="94" t="s">
        <v>113</v>
      </c>
      <c r="C7" s="98">
        <v>8.4819999999999993</v>
      </c>
      <c r="D7" s="98">
        <v>-10.824999999999999</v>
      </c>
      <c r="E7" s="98">
        <v>-78.426000000000002</v>
      </c>
      <c r="F7" s="98">
        <v>258.71000000000004</v>
      </c>
    </row>
    <row r="8" spans="2:18" ht="12" x14ac:dyDescent="0.2">
      <c r="B8" s="94" t="s">
        <v>189</v>
      </c>
      <c r="C8" s="98">
        <v>0</v>
      </c>
      <c r="D8" s="98">
        <v>0</v>
      </c>
      <c r="E8" s="98">
        <v>0</v>
      </c>
      <c r="F8" s="98">
        <v>-24.274999999999999</v>
      </c>
    </row>
    <row r="9" spans="2:18" x14ac:dyDescent="0.2">
      <c r="B9" s="94" t="s">
        <v>190</v>
      </c>
      <c r="C9" s="98">
        <v>0</v>
      </c>
      <c r="D9" s="98">
        <v>-16.231000000000002</v>
      </c>
      <c r="E9" s="98">
        <v>-22.847000000000001</v>
      </c>
      <c r="F9" s="98">
        <v>11.368</v>
      </c>
    </row>
    <row r="10" spans="2:18" x14ac:dyDescent="0.2">
      <c r="B10" s="95" t="s">
        <v>92</v>
      </c>
      <c r="C10" s="100">
        <v>-41.152000000000044</v>
      </c>
      <c r="D10" s="100">
        <v>76.456000000000003</v>
      </c>
      <c r="E10" s="100">
        <v>-18.271999999999998</v>
      </c>
      <c r="F10" s="100">
        <v>408.32499999999982</v>
      </c>
    </row>
    <row r="11" spans="2:18" x14ac:dyDescent="0.2">
      <c r="B11" s="23" t="s">
        <v>195</v>
      </c>
      <c r="C11" s="30">
        <v>3975.9670000000001</v>
      </c>
      <c r="D11" s="30">
        <v>4323.308</v>
      </c>
      <c r="E11" s="30">
        <v>2950.4490000000001</v>
      </c>
      <c r="F11" s="30">
        <v>4611.9610000000002</v>
      </c>
    </row>
    <row r="12" spans="2:18" x14ac:dyDescent="0.2">
      <c r="B12" s="278" t="s">
        <v>67</v>
      </c>
      <c r="C12" s="278"/>
      <c r="D12" s="278"/>
      <c r="E12" s="278"/>
      <c r="F12" s="278"/>
    </row>
    <row r="13" spans="2:18" x14ac:dyDescent="0.2">
      <c r="B13" s="18"/>
      <c r="C13" s="18"/>
      <c r="D13" s="18"/>
      <c r="E13" s="18"/>
      <c r="F13" s="19"/>
      <c r="J13" s="145"/>
      <c r="K13" s="145"/>
      <c r="L13" s="145"/>
      <c r="M13" s="145"/>
      <c r="N13" s="145"/>
      <c r="O13" s="145"/>
      <c r="P13" s="145"/>
      <c r="Q13" s="145"/>
      <c r="R13" s="145"/>
    </row>
    <row r="14" spans="2:18" x14ac:dyDescent="0.2">
      <c r="B14" s="264" t="s">
        <v>119</v>
      </c>
      <c r="C14" s="264"/>
      <c r="D14" s="264"/>
      <c r="E14" s="264"/>
      <c r="F14" s="271"/>
    </row>
    <row r="15" spans="2:18" x14ac:dyDescent="0.2">
      <c r="B15" s="96" t="s">
        <v>31</v>
      </c>
      <c r="C15" s="16"/>
      <c r="D15" s="16"/>
      <c r="E15" s="16"/>
      <c r="F15" s="19"/>
    </row>
    <row r="16" spans="2:18" x14ac:dyDescent="0.2">
      <c r="B16" s="97" t="s">
        <v>114</v>
      </c>
      <c r="C16" s="16"/>
      <c r="D16" s="16"/>
      <c r="E16" s="84">
        <v>29.582000000000001</v>
      </c>
      <c r="F16" s="84"/>
    </row>
    <row r="17" spans="2:6" ht="20" x14ac:dyDescent="0.2">
      <c r="B17" s="112" t="s">
        <v>145</v>
      </c>
      <c r="C17" s="16"/>
      <c r="D17" s="16"/>
      <c r="E17" s="98"/>
      <c r="F17" s="19"/>
    </row>
    <row r="18" spans="2:6" x14ac:dyDescent="0.2">
      <c r="B18" s="26"/>
      <c r="C18" s="86"/>
      <c r="D18" s="86"/>
      <c r="E18" s="86"/>
      <c r="F18" s="39"/>
    </row>
    <row r="19" spans="2:6" x14ac:dyDescent="0.2">
      <c r="B19" s="264" t="s">
        <v>116</v>
      </c>
      <c r="C19" s="264"/>
      <c r="D19" s="264"/>
      <c r="E19" s="264"/>
      <c r="F19" s="271"/>
    </row>
    <row r="20" spans="2:6" x14ac:dyDescent="0.2">
      <c r="B20" s="96" t="s">
        <v>31</v>
      </c>
      <c r="C20" s="99"/>
      <c r="D20" s="99"/>
      <c r="E20" s="99"/>
      <c r="F20" s="111"/>
    </row>
    <row r="21" spans="2:6" x14ac:dyDescent="0.2">
      <c r="B21" s="97" t="s">
        <v>118</v>
      </c>
      <c r="C21" s="86">
        <v>-49.634</v>
      </c>
      <c r="D21" s="86">
        <v>103.512</v>
      </c>
      <c r="E21" s="39">
        <v>53.418999999999997</v>
      </c>
      <c r="F21" s="39"/>
    </row>
    <row r="22" spans="2:6" ht="60" x14ac:dyDescent="0.2">
      <c r="B22" s="112" t="s">
        <v>171</v>
      </c>
      <c r="C22" s="86"/>
      <c r="D22" s="86"/>
      <c r="E22" s="86"/>
      <c r="F22" s="39"/>
    </row>
    <row r="23" spans="2:6" x14ac:dyDescent="0.2">
      <c r="B23" s="18"/>
      <c r="C23" s="18"/>
      <c r="D23" s="18"/>
      <c r="E23" s="18"/>
      <c r="F23" s="19"/>
    </row>
    <row r="24" spans="2:6" s="7" customFormat="1" x14ac:dyDescent="0.2">
      <c r="B24" s="264" t="s">
        <v>83</v>
      </c>
      <c r="C24" s="264"/>
      <c r="D24" s="264"/>
      <c r="E24" s="264"/>
      <c r="F24" s="271"/>
    </row>
    <row r="25" spans="2:6" x14ac:dyDescent="0.2">
      <c r="B25" s="42" t="s">
        <v>31</v>
      </c>
      <c r="C25" s="42"/>
      <c r="D25" s="42"/>
      <c r="E25" s="42"/>
      <c r="F25" s="35"/>
    </row>
    <row r="26" spans="2:6" x14ac:dyDescent="0.2">
      <c r="B26" s="40" t="s">
        <v>82</v>
      </c>
      <c r="C26" s="40"/>
      <c r="D26" s="40"/>
      <c r="E26" s="40"/>
      <c r="F26" s="27">
        <v>162.52199999999999</v>
      </c>
    </row>
    <row r="27" spans="2:6" x14ac:dyDescent="0.2">
      <c r="B27" s="40"/>
      <c r="C27" s="40"/>
      <c r="D27" s="40"/>
      <c r="E27" s="40"/>
      <c r="F27" s="27"/>
    </row>
    <row r="28" spans="2:6" x14ac:dyDescent="0.2">
      <c r="B28" s="264" t="s">
        <v>124</v>
      </c>
      <c r="C28" s="264"/>
      <c r="D28" s="264"/>
      <c r="E28" s="264"/>
      <c r="F28" s="271"/>
    </row>
    <row r="29" spans="2:6" x14ac:dyDescent="0.2">
      <c r="B29" s="103" t="s">
        <v>31</v>
      </c>
      <c r="C29" s="103"/>
      <c r="D29" s="103"/>
      <c r="E29" s="103"/>
      <c r="F29" s="133"/>
    </row>
    <row r="30" spans="2:6" x14ac:dyDescent="0.2">
      <c r="B30" s="128" t="s">
        <v>137</v>
      </c>
      <c r="C30" s="137">
        <v>8.4819999999999993</v>
      </c>
      <c r="D30" s="137">
        <v>-10.824999999999999</v>
      </c>
      <c r="E30" s="137">
        <v>-78.426000000000002</v>
      </c>
      <c r="F30" s="137">
        <v>228.71</v>
      </c>
    </row>
    <row r="31" spans="2:6" ht="180" x14ac:dyDescent="0.2">
      <c r="B31" s="169" t="s">
        <v>186</v>
      </c>
      <c r="C31" s="103"/>
      <c r="D31" s="103"/>
      <c r="E31" s="103"/>
      <c r="F31" s="133"/>
    </row>
    <row r="32" spans="2:6" x14ac:dyDescent="0.2">
      <c r="B32" s="103"/>
      <c r="C32" s="103"/>
      <c r="D32" s="103"/>
      <c r="E32" s="103"/>
      <c r="F32" s="133"/>
    </row>
    <row r="33" spans="2:6" x14ac:dyDescent="0.2">
      <c r="B33" s="15" t="s">
        <v>32</v>
      </c>
      <c r="C33" s="40"/>
      <c r="D33" s="40"/>
      <c r="E33" s="40"/>
      <c r="F33" s="38"/>
    </row>
    <row r="34" spans="2:6" ht="20" x14ac:dyDescent="0.2">
      <c r="B34" s="41" t="s">
        <v>127</v>
      </c>
      <c r="C34" s="35"/>
      <c r="D34" s="35"/>
      <c r="E34" s="35"/>
      <c r="F34" s="27">
        <v>30</v>
      </c>
    </row>
    <row r="35" spans="2:6" ht="90" x14ac:dyDescent="0.2">
      <c r="B35" s="113" t="s">
        <v>170</v>
      </c>
      <c r="C35" s="35"/>
      <c r="D35" s="35"/>
      <c r="E35" s="35"/>
      <c r="F35" s="27"/>
    </row>
    <row r="36" spans="2:6" x14ac:dyDescent="0.2">
      <c r="B36" s="169"/>
      <c r="C36" s="35"/>
      <c r="D36" s="35"/>
      <c r="E36" s="35"/>
      <c r="F36" s="27"/>
    </row>
    <row r="37" spans="2:6" ht="14.5" x14ac:dyDescent="0.35">
      <c r="B37" s="264" t="s">
        <v>191</v>
      </c>
      <c r="C37" s="265"/>
      <c r="D37" s="265"/>
      <c r="E37" s="265"/>
      <c r="F37" s="265"/>
    </row>
    <row r="38" spans="2:6" x14ac:dyDescent="0.2">
      <c r="B38" s="96" t="s">
        <v>31</v>
      </c>
      <c r="C38" s="16"/>
      <c r="D38" s="16"/>
      <c r="E38" s="16"/>
      <c r="F38" s="19"/>
    </row>
    <row r="39" spans="2:6" x14ac:dyDescent="0.2">
      <c r="B39" s="97" t="s">
        <v>192</v>
      </c>
      <c r="C39" s="16"/>
      <c r="D39" s="16"/>
      <c r="E39" s="84"/>
      <c r="F39" s="84">
        <v>-24.274999999999999</v>
      </c>
    </row>
    <row r="40" spans="2:6" ht="20" x14ac:dyDescent="0.2">
      <c r="B40" s="170" t="s">
        <v>115</v>
      </c>
      <c r="C40" s="16"/>
      <c r="D40" s="16"/>
      <c r="E40" s="98"/>
      <c r="F40" s="19"/>
    </row>
    <row r="41" spans="2:6" x14ac:dyDescent="0.2">
      <c r="B41" s="18"/>
      <c r="C41" s="18"/>
      <c r="D41" s="18"/>
      <c r="E41" s="18"/>
      <c r="F41" s="19"/>
    </row>
    <row r="42" spans="2:6" ht="14.5" x14ac:dyDescent="0.35">
      <c r="B42" s="264" t="s">
        <v>194</v>
      </c>
      <c r="C42" s="265"/>
      <c r="D42" s="265"/>
      <c r="E42" s="265"/>
      <c r="F42" s="265"/>
    </row>
    <row r="43" spans="2:6" x14ac:dyDescent="0.2">
      <c r="B43" s="96" t="s">
        <v>31</v>
      </c>
      <c r="C43" s="99"/>
      <c r="D43" s="99"/>
      <c r="E43" s="99"/>
      <c r="F43" s="168"/>
    </row>
    <row r="44" spans="2:6" x14ac:dyDescent="0.2">
      <c r="B44" s="97" t="s">
        <v>193</v>
      </c>
      <c r="C44" s="74"/>
      <c r="D44" s="74">
        <v>-16.230999999999998</v>
      </c>
      <c r="E44" s="39">
        <v>-22.846999999999998</v>
      </c>
      <c r="F44" s="39">
        <v>11.368</v>
      </c>
    </row>
    <row r="45" spans="2:6" ht="100" x14ac:dyDescent="0.2">
      <c r="B45" s="170" t="s">
        <v>251</v>
      </c>
      <c r="C45" s="142"/>
      <c r="D45" s="142"/>
      <c r="E45" s="142"/>
      <c r="F45" s="38"/>
    </row>
    <row r="46" spans="2:6" x14ac:dyDescent="0.2">
      <c r="B46" s="54"/>
      <c r="C46" s="54"/>
      <c r="D46" s="54"/>
      <c r="E46" s="54"/>
      <c r="F46" s="25"/>
    </row>
    <row r="47" spans="2:6" x14ac:dyDescent="0.2">
      <c r="B47" s="4"/>
      <c r="C47" s="2"/>
      <c r="D47" s="2"/>
      <c r="E47" s="2"/>
      <c r="F47" s="2"/>
    </row>
    <row r="48" spans="2:6" x14ac:dyDescent="0.2">
      <c r="B48" s="5"/>
      <c r="C48" s="34"/>
      <c r="D48" s="34"/>
      <c r="E48" s="34"/>
      <c r="F48" s="34"/>
    </row>
    <row r="52" spans="1:10" ht="14.5" x14ac:dyDescent="0.35">
      <c r="A52" s="266" t="s">
        <v>248</v>
      </c>
      <c r="B52" s="279"/>
      <c r="C52" s="279"/>
      <c r="D52" s="279"/>
      <c r="E52" s="279"/>
      <c r="F52" s="279"/>
    </row>
    <row r="53" spans="1:10" x14ac:dyDescent="0.2">
      <c r="A53" s="213"/>
      <c r="B53" s="214"/>
      <c r="C53" s="215">
        <v>2019</v>
      </c>
      <c r="D53" s="215">
        <v>2020</v>
      </c>
      <c r="E53" s="215">
        <v>2021</v>
      </c>
      <c r="F53" s="215">
        <v>2022</v>
      </c>
    </row>
    <row r="54" spans="1:10" x14ac:dyDescent="0.2">
      <c r="A54" s="216">
        <v>1</v>
      </c>
      <c r="B54" s="150" t="s">
        <v>219</v>
      </c>
      <c r="C54" s="256">
        <v>3975.9670000000001</v>
      </c>
      <c r="D54" s="256">
        <v>4323.308</v>
      </c>
      <c r="E54" s="256">
        <v>2950.4490000000001</v>
      </c>
      <c r="F54" s="256">
        <v>4611.9610000000002</v>
      </c>
    </row>
    <row r="55" spans="1:10" x14ac:dyDescent="0.2">
      <c r="A55" s="217"/>
      <c r="B55" s="151" t="s">
        <v>220</v>
      </c>
      <c r="C55" s="257"/>
      <c r="D55" s="257"/>
      <c r="E55" s="256"/>
      <c r="F55" s="256"/>
    </row>
    <row r="56" spans="1:10" x14ac:dyDescent="0.2">
      <c r="A56" s="217">
        <v>2</v>
      </c>
      <c r="B56" s="218" t="s">
        <v>205</v>
      </c>
      <c r="C56" s="257">
        <v>-22.990694999999999</v>
      </c>
      <c r="D56" s="257">
        <v>-71.451677501090472</v>
      </c>
      <c r="E56" s="257">
        <v>-11.380374</v>
      </c>
      <c r="F56" s="257">
        <v>0</v>
      </c>
    </row>
    <row r="57" spans="1:10" x14ac:dyDescent="0.2">
      <c r="A57" s="217">
        <v>3</v>
      </c>
      <c r="B57" s="218" t="s">
        <v>206</v>
      </c>
      <c r="C57" s="257"/>
      <c r="D57" s="257">
        <v>-26.817788482128428</v>
      </c>
      <c r="E57" s="257">
        <v>-14.734854</v>
      </c>
      <c r="F57" s="257">
        <v>-2.35</v>
      </c>
    </row>
    <row r="58" spans="1:10" ht="17.5" customHeight="1" x14ac:dyDescent="0.2">
      <c r="A58" s="219" t="s">
        <v>227</v>
      </c>
      <c r="B58" s="147" t="s">
        <v>208</v>
      </c>
      <c r="C58" s="252">
        <v>3952.9763050000001</v>
      </c>
      <c r="D58" s="252">
        <v>4225.0385340167813</v>
      </c>
      <c r="E58" s="252">
        <v>2924.3337720000004</v>
      </c>
      <c r="F58" s="252">
        <v>4609.6109999999999</v>
      </c>
    </row>
    <row r="59" spans="1:10" x14ac:dyDescent="0.2">
      <c r="A59" s="220">
        <v>5</v>
      </c>
      <c r="B59" s="148" t="s">
        <v>221</v>
      </c>
      <c r="C59" s="257">
        <v>3952.6590000000001</v>
      </c>
      <c r="D59" s="257">
        <v>4082.3080000000009</v>
      </c>
      <c r="E59" s="257">
        <v>2896.9049999999997</v>
      </c>
      <c r="F59" s="257">
        <v>4203.6499999999996</v>
      </c>
      <c r="G59" s="227"/>
      <c r="H59" s="227"/>
      <c r="I59" s="227"/>
      <c r="J59" s="227"/>
    </row>
    <row r="60" spans="1:10" x14ac:dyDescent="0.2">
      <c r="A60" s="220"/>
      <c r="B60" s="221" t="s">
        <v>222</v>
      </c>
      <c r="C60" s="257"/>
      <c r="D60" s="257"/>
      <c r="E60" s="257"/>
      <c r="F60" s="257"/>
    </row>
    <row r="61" spans="1:10" x14ac:dyDescent="0.2">
      <c r="A61" s="222" t="s">
        <v>249</v>
      </c>
      <c r="B61" s="223" t="s">
        <v>250</v>
      </c>
      <c r="C61" s="257"/>
      <c r="D61" s="257"/>
      <c r="E61" s="257"/>
      <c r="F61" s="257">
        <v>30</v>
      </c>
    </row>
    <row r="62" spans="1:10" x14ac:dyDescent="0.2">
      <c r="A62" s="222" t="s">
        <v>223</v>
      </c>
      <c r="B62" s="223" t="s">
        <v>203</v>
      </c>
      <c r="C62" s="259"/>
      <c r="D62" s="259"/>
      <c r="E62" s="259"/>
      <c r="F62" s="259">
        <v>162.52199999999999</v>
      </c>
    </row>
    <row r="63" spans="1:10" ht="16.5" customHeight="1" thickBot="1" x14ac:dyDescent="0.25">
      <c r="A63" s="224" t="s">
        <v>239</v>
      </c>
      <c r="B63" s="225" t="s">
        <v>224</v>
      </c>
      <c r="C63" s="254">
        <v>3952.6590000000001</v>
      </c>
      <c r="D63" s="254">
        <v>4082.3080000000009</v>
      </c>
      <c r="E63" s="254">
        <v>2896.9049999999997</v>
      </c>
      <c r="F63" s="254">
        <v>4396.1719999999996</v>
      </c>
    </row>
    <row r="64" spans="1:10" ht="20.5" thickTop="1" x14ac:dyDescent="0.2">
      <c r="A64" s="246" t="s">
        <v>240</v>
      </c>
      <c r="B64" s="182" t="s">
        <v>210</v>
      </c>
      <c r="C64" s="258">
        <v>0.31730500000003303</v>
      </c>
      <c r="D64" s="258">
        <v>142.73053401678044</v>
      </c>
      <c r="E64" s="258">
        <v>27.428772000000663</v>
      </c>
      <c r="F64" s="258">
        <v>213.43900000000031</v>
      </c>
    </row>
    <row r="65" spans="1:6" ht="26" customHeight="1" x14ac:dyDescent="0.35">
      <c r="A65" s="280" t="s">
        <v>225</v>
      </c>
      <c r="B65" s="281"/>
      <c r="C65" s="281"/>
      <c r="D65" s="281"/>
      <c r="E65" s="281"/>
      <c r="F65" s="281"/>
    </row>
    <row r="67" spans="1:6" x14ac:dyDescent="0.2">
      <c r="C67" s="227"/>
      <c r="D67" s="227"/>
      <c r="E67" s="227"/>
      <c r="F67" s="227"/>
    </row>
  </sheetData>
  <mergeCells count="10">
    <mergeCell ref="B1:F1"/>
    <mergeCell ref="B12:F12"/>
    <mergeCell ref="B24:F24"/>
    <mergeCell ref="B14:F14"/>
    <mergeCell ref="B19:F19"/>
    <mergeCell ref="A65:F65"/>
    <mergeCell ref="A52:F52"/>
    <mergeCell ref="B37:F37"/>
    <mergeCell ref="B42:F42"/>
    <mergeCell ref="B28:F2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E51"/>
  <sheetViews>
    <sheetView workbookViewId="0">
      <selection activeCell="F49" sqref="F49"/>
    </sheetView>
  </sheetViews>
  <sheetFormatPr defaultColWidth="9.1796875" defaultRowHeight="10" x14ac:dyDescent="0.2"/>
  <cols>
    <col min="1" max="1" width="48.1796875" style="6" customWidth="1"/>
    <col min="2" max="5" width="7.1796875" style="6" customWidth="1"/>
    <col min="6" max="6" width="14.81640625" style="6" customWidth="1"/>
    <col min="7" max="9" width="9.1796875" style="6" bestFit="1" customWidth="1"/>
    <col min="10" max="16384" width="9.1796875" style="6"/>
  </cols>
  <sheetData>
    <row r="1" spans="1:5" x14ac:dyDescent="0.2">
      <c r="A1" s="270" t="s">
        <v>78</v>
      </c>
      <c r="B1" s="270"/>
      <c r="C1" s="270"/>
      <c r="D1" s="270"/>
      <c r="E1" s="270"/>
    </row>
    <row r="2" spans="1:5" x14ac:dyDescent="0.2">
      <c r="A2" s="17"/>
      <c r="B2" s="17">
        <v>2019</v>
      </c>
      <c r="C2" s="17">
        <v>2020</v>
      </c>
      <c r="D2" s="17">
        <v>2021</v>
      </c>
      <c r="E2" s="17">
        <v>2022</v>
      </c>
    </row>
    <row r="3" spans="1:5" x14ac:dyDescent="0.2">
      <c r="A3" s="18" t="s">
        <v>79</v>
      </c>
      <c r="B3" s="28">
        <v>4846.4979999999996</v>
      </c>
      <c r="C3" s="28">
        <v>4972.9070000000002</v>
      </c>
      <c r="D3" s="28">
        <v>4855.3990000000003</v>
      </c>
      <c r="E3" s="28">
        <v>4901.1090000000004</v>
      </c>
    </row>
    <row r="4" spans="1:5" ht="12" x14ac:dyDescent="0.2">
      <c r="A4" s="94" t="s">
        <v>111</v>
      </c>
      <c r="B4" s="98">
        <v>0</v>
      </c>
      <c r="C4" s="98">
        <v>0</v>
      </c>
      <c r="D4" s="98">
        <v>-35.503999999999998</v>
      </c>
      <c r="E4" s="80">
        <v>0</v>
      </c>
    </row>
    <row r="5" spans="1:5" x14ac:dyDescent="0.2">
      <c r="A5" s="94" t="s">
        <v>112</v>
      </c>
      <c r="B5" s="98">
        <v>-0.73099999999999998</v>
      </c>
      <c r="C5" s="98">
        <v>-28.555099999999999</v>
      </c>
      <c r="D5" s="98">
        <v>5.3310000000000004</v>
      </c>
      <c r="E5" s="80">
        <v>0</v>
      </c>
    </row>
    <row r="6" spans="1:5" ht="12" x14ac:dyDescent="0.2">
      <c r="A6" s="20" t="s">
        <v>80</v>
      </c>
      <c r="B6" s="80">
        <v>0</v>
      </c>
      <c r="C6" s="80">
        <v>0</v>
      </c>
      <c r="D6" s="80">
        <v>0</v>
      </c>
      <c r="E6" s="29">
        <v>121.16299999999956</v>
      </c>
    </row>
    <row r="7" spans="1:5" x14ac:dyDescent="0.2">
      <c r="A7" s="94" t="s">
        <v>113</v>
      </c>
      <c r="B7" s="98">
        <v>3.258</v>
      </c>
      <c r="C7" s="98">
        <v>8.94</v>
      </c>
      <c r="D7" s="98">
        <v>35.588000000000001</v>
      </c>
      <c r="E7" s="98">
        <v>-21.417000000000002</v>
      </c>
    </row>
    <row r="8" spans="1:5" ht="12" x14ac:dyDescent="0.2">
      <c r="A8" s="94" t="s">
        <v>189</v>
      </c>
      <c r="B8" s="98">
        <v>0</v>
      </c>
      <c r="C8" s="98">
        <v>0</v>
      </c>
      <c r="D8" s="98">
        <v>0</v>
      </c>
      <c r="E8" s="98">
        <v>154.602</v>
      </c>
    </row>
    <row r="9" spans="1:5" x14ac:dyDescent="0.2">
      <c r="A9" s="94" t="s">
        <v>190</v>
      </c>
      <c r="B9" s="98">
        <v>0</v>
      </c>
      <c r="C9" s="98">
        <v>-6.5670000000000002</v>
      </c>
      <c r="D9" s="98">
        <v>2.98</v>
      </c>
      <c r="E9" s="98">
        <v>37.61</v>
      </c>
    </row>
    <row r="10" spans="1:5" x14ac:dyDescent="0.2">
      <c r="A10" s="95" t="s">
        <v>92</v>
      </c>
      <c r="B10" s="100">
        <v>2.5270000000000001</v>
      </c>
      <c r="C10" s="100">
        <v>-26.181999999999999</v>
      </c>
      <c r="D10" s="100">
        <v>8.3949999999999996</v>
      </c>
      <c r="E10" s="100">
        <v>291.95799999999963</v>
      </c>
    </row>
    <row r="11" spans="1:5" x14ac:dyDescent="0.2">
      <c r="A11" s="23" t="s">
        <v>195</v>
      </c>
      <c r="B11" s="30">
        <v>4849.0249999999996</v>
      </c>
      <c r="C11" s="30">
        <v>4946.7250000000004</v>
      </c>
      <c r="D11" s="30">
        <v>4863.7939999999999</v>
      </c>
      <c r="E11" s="30">
        <v>5193.067</v>
      </c>
    </row>
    <row r="12" spans="1:5" x14ac:dyDescent="0.2">
      <c r="A12" s="18"/>
      <c r="B12" s="18"/>
      <c r="C12" s="18"/>
      <c r="D12" s="18"/>
      <c r="E12" s="19"/>
    </row>
    <row r="13" spans="1:5" x14ac:dyDescent="0.2">
      <c r="A13" s="272" t="s">
        <v>138</v>
      </c>
      <c r="B13" s="272"/>
      <c r="C13" s="272"/>
      <c r="D13" s="272"/>
      <c r="E13" s="273"/>
    </row>
    <row r="14" spans="1:5" x14ac:dyDescent="0.2">
      <c r="A14" s="124"/>
      <c r="B14" s="124"/>
      <c r="C14" s="124"/>
      <c r="D14" s="124"/>
      <c r="E14" s="125"/>
    </row>
    <row r="15" spans="1:5" x14ac:dyDescent="0.2">
      <c r="A15" s="264" t="s">
        <v>119</v>
      </c>
      <c r="B15" s="264"/>
      <c r="C15" s="264"/>
      <c r="D15" s="264"/>
      <c r="E15" s="271"/>
    </row>
    <row r="16" spans="1:5" x14ac:dyDescent="0.2">
      <c r="A16" s="96" t="s">
        <v>31</v>
      </c>
      <c r="B16" s="16"/>
      <c r="C16" s="16"/>
      <c r="D16" s="16"/>
      <c r="E16" s="19"/>
    </row>
    <row r="17" spans="1:5" x14ac:dyDescent="0.2">
      <c r="A17" s="97" t="s">
        <v>114</v>
      </c>
      <c r="B17" s="16"/>
      <c r="C17" s="16"/>
      <c r="D17" s="84">
        <v>-35.503999999999998</v>
      </c>
      <c r="E17" s="84"/>
    </row>
    <row r="18" spans="1:5" ht="20" x14ac:dyDescent="0.2">
      <c r="A18" s="126" t="s">
        <v>145</v>
      </c>
      <c r="B18" s="16"/>
      <c r="C18" s="16"/>
      <c r="D18" s="98"/>
      <c r="E18" s="19"/>
    </row>
    <row r="19" spans="1:5" x14ac:dyDescent="0.2">
      <c r="A19" s="26"/>
      <c r="B19" s="86"/>
      <c r="C19" s="86"/>
      <c r="D19" s="86"/>
      <c r="E19" s="39"/>
    </row>
    <row r="20" spans="1:5" x14ac:dyDescent="0.2">
      <c r="A20" s="264" t="s">
        <v>116</v>
      </c>
      <c r="B20" s="264"/>
      <c r="C20" s="264"/>
      <c r="D20" s="264"/>
      <c r="E20" s="271"/>
    </row>
    <row r="21" spans="1:5" x14ac:dyDescent="0.2">
      <c r="A21" s="96" t="s">
        <v>31</v>
      </c>
      <c r="B21" s="99"/>
      <c r="C21" s="99"/>
      <c r="D21" s="99"/>
      <c r="E21" s="125"/>
    </row>
    <row r="22" spans="1:5" x14ac:dyDescent="0.2">
      <c r="A22" s="97" t="s">
        <v>118</v>
      </c>
      <c r="B22" s="86">
        <v>-0.73099999999999998</v>
      </c>
      <c r="C22" s="74">
        <v>-28.555</v>
      </c>
      <c r="D22" s="74">
        <v>5.3310000000000004</v>
      </c>
      <c r="E22" s="39"/>
    </row>
    <row r="23" spans="1:5" ht="119.5" customHeight="1" x14ac:dyDescent="0.2">
      <c r="A23" s="126" t="s">
        <v>154</v>
      </c>
      <c r="B23" s="86"/>
      <c r="C23" s="86"/>
      <c r="D23" s="86"/>
      <c r="E23" s="39"/>
    </row>
    <row r="24" spans="1:5" x14ac:dyDescent="0.2">
      <c r="A24" s="124"/>
      <c r="B24" s="124"/>
      <c r="C24" s="124"/>
      <c r="D24" s="124"/>
      <c r="E24" s="125"/>
    </row>
    <row r="25" spans="1:5" x14ac:dyDescent="0.2">
      <c r="A25" s="264" t="s">
        <v>83</v>
      </c>
      <c r="B25" s="264"/>
      <c r="C25" s="264"/>
      <c r="D25" s="264"/>
      <c r="E25" s="271"/>
    </row>
    <row r="26" spans="1:5" x14ac:dyDescent="0.2">
      <c r="A26" s="37" t="s">
        <v>31</v>
      </c>
      <c r="B26" s="37"/>
      <c r="C26" s="37"/>
      <c r="D26" s="37"/>
      <c r="E26" s="38"/>
    </row>
    <row r="27" spans="1:5" x14ac:dyDescent="0.2">
      <c r="A27" s="40" t="s">
        <v>82</v>
      </c>
      <c r="B27" s="40"/>
      <c r="C27" s="40"/>
      <c r="D27" s="40"/>
      <c r="E27" s="27">
        <v>121.303</v>
      </c>
    </row>
    <row r="28" spans="1:5" x14ac:dyDescent="0.2">
      <c r="A28" s="53"/>
      <c r="B28" s="53"/>
      <c r="C28" s="53"/>
      <c r="D28" s="53"/>
      <c r="E28" s="27"/>
    </row>
    <row r="29" spans="1:5" x14ac:dyDescent="0.2">
      <c r="A29" s="66" t="s">
        <v>32</v>
      </c>
      <c r="B29" s="66"/>
      <c r="C29" s="66"/>
      <c r="D29" s="66"/>
      <c r="E29" s="27"/>
    </row>
    <row r="30" spans="1:5" x14ac:dyDescent="0.2">
      <c r="A30" s="53" t="s">
        <v>95</v>
      </c>
      <c r="B30" s="53"/>
      <c r="C30" s="53"/>
      <c r="D30" s="53"/>
      <c r="E30" s="27"/>
    </row>
    <row r="31" spans="1:5" x14ac:dyDescent="0.2">
      <c r="A31" s="75" t="s">
        <v>109</v>
      </c>
      <c r="B31" s="75"/>
      <c r="C31" s="75"/>
      <c r="D31" s="75"/>
      <c r="E31" s="27">
        <v>2.5</v>
      </c>
    </row>
    <row r="32" spans="1:5" x14ac:dyDescent="0.2">
      <c r="A32" s="67" t="s">
        <v>110</v>
      </c>
      <c r="B32" s="67"/>
      <c r="C32" s="67"/>
      <c r="D32" s="67"/>
      <c r="E32" s="27">
        <v>-2.5</v>
      </c>
    </row>
    <row r="33" spans="1:5" x14ac:dyDescent="0.2">
      <c r="A33" s="75" t="s">
        <v>96</v>
      </c>
      <c r="B33" s="75"/>
      <c r="C33" s="75"/>
      <c r="D33" s="75"/>
      <c r="E33" s="27">
        <v>-0.14000000000000001</v>
      </c>
    </row>
    <row r="34" spans="1:5" x14ac:dyDescent="0.2">
      <c r="A34" s="75"/>
      <c r="B34" s="75"/>
      <c r="C34" s="75"/>
      <c r="D34" s="75"/>
      <c r="E34" s="27"/>
    </row>
    <row r="35" spans="1:5" x14ac:dyDescent="0.2">
      <c r="A35" s="264" t="s">
        <v>128</v>
      </c>
      <c r="B35" s="264"/>
      <c r="C35" s="264"/>
      <c r="D35" s="264"/>
      <c r="E35" s="271"/>
    </row>
    <row r="36" spans="1:5" x14ac:dyDescent="0.2">
      <c r="A36" s="103" t="s">
        <v>31</v>
      </c>
      <c r="B36" s="103"/>
      <c r="C36" s="103"/>
      <c r="D36" s="103"/>
      <c r="E36" s="124"/>
    </row>
    <row r="37" spans="1:5" x14ac:dyDescent="0.2">
      <c r="A37" s="128" t="s">
        <v>137</v>
      </c>
      <c r="B37" s="38">
        <v>3.258</v>
      </c>
      <c r="C37" s="38">
        <v>8.94</v>
      </c>
      <c r="D37" s="38">
        <v>35.588000000000001</v>
      </c>
      <c r="E37" s="38">
        <v>-21.417000000000002</v>
      </c>
    </row>
    <row r="38" spans="1:5" ht="60" x14ac:dyDescent="0.2">
      <c r="A38" s="139" t="s">
        <v>141</v>
      </c>
      <c r="B38" s="103"/>
      <c r="C38" s="103"/>
      <c r="D38" s="103"/>
      <c r="E38" s="124"/>
    </row>
    <row r="39" spans="1:5" x14ac:dyDescent="0.2">
      <c r="A39" s="122"/>
      <c r="B39" s="103"/>
      <c r="C39" s="103"/>
      <c r="D39" s="103"/>
      <c r="E39" s="124"/>
    </row>
    <row r="40" spans="1:5" ht="14.5" x14ac:dyDescent="0.35">
      <c r="A40" s="264" t="s">
        <v>191</v>
      </c>
      <c r="B40" s="265"/>
      <c r="C40" s="265"/>
      <c r="D40" s="265"/>
      <c r="E40" s="265"/>
    </row>
    <row r="41" spans="1:5" x14ac:dyDescent="0.2">
      <c r="A41" s="96" t="s">
        <v>31</v>
      </c>
      <c r="B41" s="16"/>
      <c r="C41" s="16"/>
      <c r="D41" s="16"/>
      <c r="E41" s="19"/>
    </row>
    <row r="42" spans="1:5" x14ac:dyDescent="0.2">
      <c r="A42" s="97" t="s">
        <v>192</v>
      </c>
      <c r="B42" s="16"/>
      <c r="C42" s="16"/>
      <c r="D42" s="84"/>
      <c r="E42" s="84">
        <v>154.602</v>
      </c>
    </row>
    <row r="43" spans="1:5" ht="20" x14ac:dyDescent="0.2">
      <c r="A43" s="170" t="s">
        <v>115</v>
      </c>
      <c r="B43" s="16"/>
      <c r="C43" s="16"/>
      <c r="D43" s="98"/>
      <c r="E43" s="19"/>
    </row>
    <row r="44" spans="1:5" x14ac:dyDescent="0.2">
      <c r="A44" s="18"/>
      <c r="B44" s="18"/>
      <c r="C44" s="18"/>
      <c r="D44" s="18"/>
      <c r="E44" s="19"/>
    </row>
    <row r="45" spans="1:5" ht="14.5" x14ac:dyDescent="0.35">
      <c r="A45" s="264" t="s">
        <v>194</v>
      </c>
      <c r="B45" s="265"/>
      <c r="C45" s="265"/>
      <c r="D45" s="265"/>
      <c r="E45" s="265"/>
    </row>
    <row r="46" spans="1:5" x14ac:dyDescent="0.2">
      <c r="A46" s="96" t="s">
        <v>31</v>
      </c>
      <c r="B46" s="99"/>
      <c r="C46" s="99"/>
      <c r="D46" s="99"/>
      <c r="E46" s="168"/>
    </row>
    <row r="47" spans="1:5" x14ac:dyDescent="0.2">
      <c r="A47" s="97" t="s">
        <v>193</v>
      </c>
      <c r="B47" s="74"/>
      <c r="C47" s="74">
        <v>-6.5670000000000002</v>
      </c>
      <c r="D47" s="39">
        <v>2.98</v>
      </c>
      <c r="E47" s="39">
        <v>37.61</v>
      </c>
    </row>
    <row r="48" spans="1:5" ht="50" x14ac:dyDescent="0.2">
      <c r="A48" s="170" t="s">
        <v>253</v>
      </c>
      <c r="B48" s="142"/>
      <c r="C48" s="142"/>
      <c r="D48" s="142"/>
      <c r="E48" s="38"/>
    </row>
    <row r="49" spans="1:5" x14ac:dyDescent="0.2">
      <c r="A49" s="21"/>
      <c r="B49" s="21"/>
      <c r="C49" s="21"/>
      <c r="D49" s="21"/>
      <c r="E49" s="22"/>
    </row>
    <row r="50" spans="1:5" x14ac:dyDescent="0.2">
      <c r="A50" s="4"/>
      <c r="B50" s="2"/>
      <c r="C50" s="2"/>
      <c r="D50" s="2"/>
      <c r="E50" s="2"/>
    </row>
    <row r="51" spans="1:5" x14ac:dyDescent="0.2">
      <c r="A51" s="5"/>
      <c r="B51" s="34"/>
      <c r="C51" s="34"/>
      <c r="D51" s="34"/>
      <c r="E51" s="34"/>
    </row>
  </sheetData>
  <mergeCells count="8">
    <mergeCell ref="A40:E40"/>
    <mergeCell ref="A45:E45"/>
    <mergeCell ref="A35:E35"/>
    <mergeCell ref="A1:E1"/>
    <mergeCell ref="A13:E13"/>
    <mergeCell ref="A25:E25"/>
    <mergeCell ref="A15:E15"/>
    <mergeCell ref="A20:E2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E45"/>
  <sheetViews>
    <sheetView workbookViewId="0">
      <selection activeCell="J44" sqref="J44"/>
    </sheetView>
  </sheetViews>
  <sheetFormatPr defaultColWidth="9.1796875" defaultRowHeight="10" x14ac:dyDescent="0.2"/>
  <cols>
    <col min="1" max="1" width="45" style="6" customWidth="1"/>
    <col min="2" max="5" width="6.81640625" style="6" bestFit="1" customWidth="1"/>
    <col min="6" max="6" width="11.453125" style="6" customWidth="1"/>
    <col min="7" max="16384" width="9.1796875" style="6"/>
  </cols>
  <sheetData>
    <row r="1" spans="1:5" ht="15.75" customHeight="1" x14ac:dyDescent="0.2">
      <c r="A1" s="270" t="s">
        <v>37</v>
      </c>
      <c r="B1" s="270"/>
      <c r="C1" s="270"/>
      <c r="D1" s="270"/>
      <c r="E1" s="270"/>
    </row>
    <row r="2" spans="1:5" x14ac:dyDescent="0.2">
      <c r="A2" s="17"/>
      <c r="B2" s="17">
        <v>2019</v>
      </c>
      <c r="C2" s="17">
        <v>2020</v>
      </c>
      <c r="D2" s="17">
        <v>2021</v>
      </c>
      <c r="E2" s="17">
        <v>2022</v>
      </c>
    </row>
    <row r="3" spans="1:5" x14ac:dyDescent="0.2">
      <c r="A3" s="18" t="s">
        <v>79</v>
      </c>
      <c r="B3" s="28">
        <v>1570.558</v>
      </c>
      <c r="C3" s="28">
        <v>1677.6310000000001</v>
      </c>
      <c r="D3" s="28">
        <v>1727.4349999999999</v>
      </c>
      <c r="E3" s="28">
        <v>1763.7639999999999</v>
      </c>
    </row>
    <row r="4" spans="1:5" ht="12" x14ac:dyDescent="0.2">
      <c r="A4" s="94" t="s">
        <v>111</v>
      </c>
      <c r="B4" s="98">
        <v>0</v>
      </c>
      <c r="C4" s="98">
        <v>0</v>
      </c>
      <c r="D4" s="29">
        <v>1.4039999999999999</v>
      </c>
      <c r="E4" s="80">
        <v>0</v>
      </c>
    </row>
    <row r="5" spans="1:5" x14ac:dyDescent="0.2">
      <c r="A5" s="94" t="s">
        <v>112</v>
      </c>
      <c r="B5" s="74">
        <v>-0.63</v>
      </c>
      <c r="C5" s="74">
        <v>-7.2240000000000002</v>
      </c>
      <c r="D5" s="39">
        <v>-18.667999999999999</v>
      </c>
      <c r="E5" s="80">
        <v>0</v>
      </c>
    </row>
    <row r="6" spans="1:5" ht="12" x14ac:dyDescent="0.2">
      <c r="A6" s="20" t="s">
        <v>80</v>
      </c>
      <c r="B6" s="80">
        <v>0</v>
      </c>
      <c r="C6" s="80">
        <v>0</v>
      </c>
      <c r="D6" s="80">
        <v>0</v>
      </c>
      <c r="E6" s="29">
        <v>38.395000000000003</v>
      </c>
    </row>
    <row r="7" spans="1:5" x14ac:dyDescent="0.2">
      <c r="A7" s="94" t="s">
        <v>113</v>
      </c>
      <c r="B7" s="98">
        <v>0.107</v>
      </c>
      <c r="C7" s="98">
        <v>-7.0140000000000002</v>
      </c>
      <c r="D7" s="98">
        <v>-7.2409999999999997</v>
      </c>
      <c r="E7" s="98">
        <v>-29.260999999999999</v>
      </c>
    </row>
    <row r="8" spans="1:5" ht="12" x14ac:dyDescent="0.2">
      <c r="A8" s="94" t="s">
        <v>189</v>
      </c>
      <c r="B8" s="98">
        <v>0</v>
      </c>
      <c r="C8" s="98">
        <v>0</v>
      </c>
      <c r="D8" s="98">
        <v>0</v>
      </c>
      <c r="E8" s="98">
        <v>11.879</v>
      </c>
    </row>
    <row r="9" spans="1:5" x14ac:dyDescent="0.2">
      <c r="A9" s="94" t="s">
        <v>190</v>
      </c>
      <c r="B9" s="98">
        <v>0</v>
      </c>
      <c r="C9" s="98">
        <v>1.716</v>
      </c>
      <c r="D9" s="98">
        <v>-2.6480000000000001</v>
      </c>
      <c r="E9" s="98">
        <v>-7.4349999999999996</v>
      </c>
    </row>
    <row r="10" spans="1:5" x14ac:dyDescent="0.2">
      <c r="A10" s="95" t="s">
        <v>92</v>
      </c>
      <c r="B10" s="100">
        <v>-0.52300000000000002</v>
      </c>
      <c r="C10" s="100">
        <v>-12.522</v>
      </c>
      <c r="D10" s="100">
        <v>-27.15300000000002</v>
      </c>
      <c r="E10" s="100">
        <v>13.577999999999999</v>
      </c>
    </row>
    <row r="11" spans="1:5" x14ac:dyDescent="0.2">
      <c r="A11" s="23" t="s">
        <v>195</v>
      </c>
      <c r="B11" s="30">
        <v>1570.0350000000001</v>
      </c>
      <c r="C11" s="30">
        <v>1665.1089999999999</v>
      </c>
      <c r="D11" s="30">
        <v>1700.2819999999999</v>
      </c>
      <c r="E11" s="30">
        <v>1777.3420000000001</v>
      </c>
    </row>
    <row r="12" spans="1:5" x14ac:dyDescent="0.2">
      <c r="A12" s="18"/>
      <c r="B12" s="18"/>
      <c r="C12" s="18"/>
      <c r="D12" s="18"/>
      <c r="E12" s="19"/>
    </row>
    <row r="13" spans="1:5" ht="23.25" customHeight="1" x14ac:dyDescent="0.2">
      <c r="A13" s="272" t="s">
        <v>56</v>
      </c>
      <c r="B13" s="272"/>
      <c r="C13" s="272"/>
      <c r="D13" s="272"/>
      <c r="E13" s="272"/>
    </row>
    <row r="14" spans="1:5" x14ac:dyDescent="0.2">
      <c r="A14" s="18"/>
      <c r="B14" s="18"/>
      <c r="C14" s="18"/>
      <c r="D14" s="18"/>
      <c r="E14" s="19"/>
    </row>
    <row r="15" spans="1:5" x14ac:dyDescent="0.2">
      <c r="A15" s="264" t="s">
        <v>119</v>
      </c>
      <c r="B15" s="264"/>
      <c r="C15" s="264"/>
      <c r="D15" s="264"/>
      <c r="E15" s="271"/>
    </row>
    <row r="16" spans="1:5" x14ac:dyDescent="0.2">
      <c r="A16" s="96" t="s">
        <v>31</v>
      </c>
      <c r="B16" s="16"/>
      <c r="C16" s="16"/>
      <c r="D16" s="16"/>
      <c r="E16" s="19"/>
    </row>
    <row r="17" spans="1:5" x14ac:dyDescent="0.2">
      <c r="A17" s="97" t="s">
        <v>114</v>
      </c>
      <c r="B17" s="16"/>
      <c r="C17" s="16"/>
      <c r="D17" s="84">
        <v>1.4039999999999999</v>
      </c>
      <c r="E17" s="84"/>
    </row>
    <row r="18" spans="1:5" ht="20" x14ac:dyDescent="0.2">
      <c r="A18" s="111" t="s">
        <v>145</v>
      </c>
      <c r="B18" s="16"/>
      <c r="C18" s="16"/>
      <c r="D18" s="98"/>
      <c r="E18" s="19"/>
    </row>
    <row r="19" spans="1:5" x14ac:dyDescent="0.2">
      <c r="A19" s="26"/>
      <c r="B19" s="86"/>
      <c r="C19" s="86"/>
      <c r="D19" s="86"/>
      <c r="E19" s="39"/>
    </row>
    <row r="20" spans="1:5" x14ac:dyDescent="0.2">
      <c r="A20" s="264" t="s">
        <v>116</v>
      </c>
      <c r="B20" s="264"/>
      <c r="C20" s="264"/>
      <c r="D20" s="264"/>
      <c r="E20" s="271"/>
    </row>
    <row r="21" spans="1:5" x14ac:dyDescent="0.2">
      <c r="A21" s="96" t="s">
        <v>31</v>
      </c>
      <c r="B21" s="99"/>
      <c r="C21" s="99"/>
      <c r="D21" s="99"/>
      <c r="E21" s="111"/>
    </row>
    <row r="22" spans="1:5" x14ac:dyDescent="0.2">
      <c r="A22" s="97" t="s">
        <v>118</v>
      </c>
      <c r="B22" s="74">
        <v>-0.63</v>
      </c>
      <c r="C22" s="74">
        <v>-7.2240000000000002</v>
      </c>
      <c r="D22" s="39">
        <v>-18.667999999999999</v>
      </c>
      <c r="E22" s="39"/>
    </row>
    <row r="23" spans="1:5" ht="80" x14ac:dyDescent="0.2">
      <c r="A23" s="111" t="s">
        <v>155</v>
      </c>
      <c r="B23" s="86"/>
      <c r="C23" s="86"/>
      <c r="D23" s="86"/>
      <c r="E23" s="39"/>
    </row>
    <row r="24" spans="1:5" x14ac:dyDescent="0.2">
      <c r="A24" s="18"/>
      <c r="B24" s="18"/>
      <c r="C24" s="18"/>
      <c r="D24" s="18"/>
      <c r="E24" s="19"/>
    </row>
    <row r="25" spans="1:5" x14ac:dyDescent="0.2">
      <c r="A25" s="264" t="s">
        <v>83</v>
      </c>
      <c r="B25" s="264"/>
      <c r="C25" s="264"/>
      <c r="D25" s="264"/>
      <c r="E25" s="271"/>
    </row>
    <row r="26" spans="1:5" x14ac:dyDescent="0.2">
      <c r="A26" s="37" t="s">
        <v>31</v>
      </c>
      <c r="B26" s="37"/>
      <c r="C26" s="37"/>
      <c r="D26" s="37"/>
      <c r="E26" s="36"/>
    </row>
    <row r="27" spans="1:5" x14ac:dyDescent="0.2">
      <c r="A27" s="40" t="s">
        <v>82</v>
      </c>
      <c r="B27" s="40"/>
      <c r="C27" s="40"/>
      <c r="D27" s="40"/>
      <c r="E27" s="27">
        <v>38.395000000000003</v>
      </c>
    </row>
    <row r="28" spans="1:5" x14ac:dyDescent="0.2">
      <c r="A28" s="40"/>
      <c r="B28" s="40"/>
      <c r="C28" s="40"/>
      <c r="D28" s="40"/>
      <c r="E28" s="27"/>
    </row>
    <row r="29" spans="1:5" x14ac:dyDescent="0.2">
      <c r="A29" s="264" t="s">
        <v>128</v>
      </c>
      <c r="B29" s="264"/>
      <c r="C29" s="264"/>
      <c r="D29" s="264"/>
      <c r="E29" s="271"/>
    </row>
    <row r="30" spans="1:5" x14ac:dyDescent="0.2">
      <c r="A30" s="103" t="s">
        <v>31</v>
      </c>
      <c r="B30" s="103"/>
      <c r="C30" s="103"/>
      <c r="D30" s="103"/>
      <c r="E30" s="124"/>
    </row>
    <row r="31" spans="1:5" x14ac:dyDescent="0.2">
      <c r="A31" s="128" t="s">
        <v>137</v>
      </c>
      <c r="B31" s="38">
        <v>0.107</v>
      </c>
      <c r="C31" s="38">
        <v>-7.0140000000000002</v>
      </c>
      <c r="D31" s="38">
        <v>-7.2409999999999997</v>
      </c>
      <c r="E31" s="38">
        <v>-29.260999999999999</v>
      </c>
    </row>
    <row r="32" spans="1:5" ht="60" x14ac:dyDescent="0.2">
      <c r="A32" s="139" t="s">
        <v>172</v>
      </c>
      <c r="B32" s="38"/>
      <c r="C32" s="38"/>
      <c r="D32" s="38"/>
      <c r="E32" s="38"/>
    </row>
    <row r="33" spans="1:5" x14ac:dyDescent="0.2">
      <c r="A33" s="40"/>
      <c r="B33" s="40"/>
      <c r="C33" s="40"/>
      <c r="D33" s="40"/>
      <c r="E33" s="27"/>
    </row>
    <row r="34" spans="1:5" ht="14.5" x14ac:dyDescent="0.35">
      <c r="A34" s="264" t="s">
        <v>191</v>
      </c>
      <c r="B34" s="265"/>
      <c r="C34" s="265"/>
      <c r="D34" s="265"/>
      <c r="E34" s="265"/>
    </row>
    <row r="35" spans="1:5" x14ac:dyDescent="0.2">
      <c r="A35" s="96" t="s">
        <v>31</v>
      </c>
      <c r="B35" s="16"/>
      <c r="C35" s="16"/>
      <c r="D35" s="16"/>
      <c r="E35" s="19"/>
    </row>
    <row r="36" spans="1:5" x14ac:dyDescent="0.2">
      <c r="A36" s="97" t="s">
        <v>192</v>
      </c>
      <c r="B36" s="16"/>
      <c r="C36" s="16"/>
      <c r="D36" s="84"/>
      <c r="E36" s="84">
        <v>11.879</v>
      </c>
    </row>
    <row r="37" spans="1:5" ht="20" x14ac:dyDescent="0.2">
      <c r="A37" s="170" t="s">
        <v>115</v>
      </c>
      <c r="B37" s="16"/>
      <c r="C37" s="16"/>
      <c r="D37" s="98"/>
      <c r="E37" s="19"/>
    </row>
    <row r="38" spans="1:5" x14ac:dyDescent="0.2">
      <c r="A38" s="18"/>
      <c r="B38" s="18"/>
      <c r="C38" s="18"/>
      <c r="D38" s="18"/>
      <c r="E38" s="19"/>
    </row>
    <row r="39" spans="1:5" ht="14.5" x14ac:dyDescent="0.35">
      <c r="A39" s="264" t="s">
        <v>194</v>
      </c>
      <c r="B39" s="265"/>
      <c r="C39" s="265"/>
      <c r="D39" s="265"/>
      <c r="E39" s="265"/>
    </row>
    <row r="40" spans="1:5" x14ac:dyDescent="0.2">
      <c r="A40" s="96" t="s">
        <v>31</v>
      </c>
      <c r="B40" s="99"/>
      <c r="C40" s="99"/>
      <c r="D40" s="99"/>
      <c r="E40" s="168"/>
    </row>
    <row r="41" spans="1:5" x14ac:dyDescent="0.2">
      <c r="A41" s="97" t="s">
        <v>193</v>
      </c>
      <c r="B41" s="74"/>
      <c r="C41" s="74">
        <v>1.716</v>
      </c>
      <c r="D41" s="39">
        <v>-2.6480000000000001</v>
      </c>
      <c r="E41" s="39">
        <v>-7.4349999999999996</v>
      </c>
    </row>
    <row r="42" spans="1:5" ht="60" x14ac:dyDescent="0.2">
      <c r="A42" s="170" t="s">
        <v>254</v>
      </c>
      <c r="B42" s="142"/>
      <c r="C42" s="142"/>
      <c r="D42" s="142"/>
      <c r="E42" s="38"/>
    </row>
    <row r="43" spans="1:5" x14ac:dyDescent="0.2">
      <c r="A43" s="21"/>
      <c r="B43" s="21"/>
      <c r="C43" s="21"/>
      <c r="D43" s="21"/>
      <c r="E43" s="22"/>
    </row>
    <row r="44" spans="1:5" x14ac:dyDescent="0.2">
      <c r="A44" s="4"/>
      <c r="B44" s="2"/>
      <c r="C44" s="2"/>
      <c r="D44" s="2"/>
      <c r="E44" s="2"/>
    </row>
    <row r="45" spans="1:5" x14ac:dyDescent="0.2">
      <c r="A45" s="5"/>
      <c r="B45" s="34"/>
      <c r="C45" s="34"/>
      <c r="D45" s="34"/>
      <c r="E45" s="34"/>
    </row>
  </sheetData>
  <mergeCells count="8">
    <mergeCell ref="A34:E34"/>
    <mergeCell ref="A39:E39"/>
    <mergeCell ref="A29:E29"/>
    <mergeCell ref="A1:E1"/>
    <mergeCell ref="A13:E13"/>
    <mergeCell ref="A25:E25"/>
    <mergeCell ref="A15:E15"/>
    <mergeCell ref="A20:E2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G63"/>
  <sheetViews>
    <sheetView topLeftCell="A18" workbookViewId="0">
      <selection activeCell="I47" sqref="I47"/>
    </sheetView>
  </sheetViews>
  <sheetFormatPr defaultColWidth="9.1796875" defaultRowHeight="10" x14ac:dyDescent="0.2"/>
  <cols>
    <col min="1" max="1" width="9.1796875" style="6"/>
    <col min="2" max="2" width="43.1796875" style="6" customWidth="1"/>
    <col min="3" max="5" width="9.81640625" style="6" bestFit="1" customWidth="1"/>
    <col min="6" max="6" width="10.6328125" style="6" bestFit="1" customWidth="1"/>
    <col min="7" max="16384" width="9.1796875" style="6"/>
  </cols>
  <sheetData>
    <row r="1" spans="2:6" ht="17.899999999999999" customHeight="1" x14ac:dyDescent="0.2">
      <c r="B1" s="270" t="s">
        <v>21</v>
      </c>
      <c r="C1" s="270"/>
      <c r="D1" s="270"/>
      <c r="E1" s="270"/>
      <c r="F1" s="270"/>
    </row>
    <row r="2" spans="2:6" x14ac:dyDescent="0.2">
      <c r="B2" s="17"/>
      <c r="C2" s="17">
        <v>2019</v>
      </c>
      <c r="D2" s="17">
        <v>2020</v>
      </c>
      <c r="E2" s="17">
        <v>2021</v>
      </c>
      <c r="F2" s="17">
        <v>2022</v>
      </c>
    </row>
    <row r="3" spans="2:6" x14ac:dyDescent="0.2">
      <c r="B3" s="18" t="s">
        <v>79</v>
      </c>
      <c r="C3" s="28">
        <v>3516.3670000000002</v>
      </c>
      <c r="D3" s="28">
        <v>3472.7040000000002</v>
      </c>
      <c r="E3" s="28">
        <v>3451.4749999999999</v>
      </c>
      <c r="F3" s="28">
        <v>4098.7089999999998</v>
      </c>
    </row>
    <row r="4" spans="2:6" ht="12" x14ac:dyDescent="0.2">
      <c r="B4" s="94" t="s">
        <v>111</v>
      </c>
      <c r="C4" s="98">
        <v>0</v>
      </c>
      <c r="D4" s="98">
        <v>0</v>
      </c>
      <c r="E4" s="98">
        <v>-17.920000000000002</v>
      </c>
      <c r="F4" s="80">
        <v>0</v>
      </c>
    </row>
    <row r="5" spans="2:6" x14ac:dyDescent="0.2">
      <c r="B5" s="94" t="s">
        <v>112</v>
      </c>
      <c r="C5" s="98">
        <v>-4.5359999999999996</v>
      </c>
      <c r="D5" s="98">
        <v>-8.9779999999999998</v>
      </c>
      <c r="E5" s="98">
        <v>-37.512</v>
      </c>
      <c r="F5" s="80">
        <v>0</v>
      </c>
    </row>
    <row r="6" spans="2:6" ht="12" x14ac:dyDescent="0.2">
      <c r="B6" s="20" t="s">
        <v>80</v>
      </c>
      <c r="C6" s="80">
        <v>0</v>
      </c>
      <c r="D6" s="80">
        <v>0</v>
      </c>
      <c r="E6" s="80">
        <v>0</v>
      </c>
      <c r="F6" s="29">
        <v>158.46500000000015</v>
      </c>
    </row>
    <row r="7" spans="2:6" x14ac:dyDescent="0.2">
      <c r="B7" s="94" t="s">
        <v>113</v>
      </c>
      <c r="C7" s="98">
        <v>9.4629999999999992</v>
      </c>
      <c r="D7" s="98">
        <v>-17.714000000000006</v>
      </c>
      <c r="E7" s="98">
        <v>-56.778000000000034</v>
      </c>
      <c r="F7" s="98">
        <v>-988.11499999999978</v>
      </c>
    </row>
    <row r="8" spans="2:6" ht="12" x14ac:dyDescent="0.2">
      <c r="B8" s="94" t="s">
        <v>189</v>
      </c>
      <c r="C8" s="98">
        <v>0</v>
      </c>
      <c r="D8" s="98">
        <v>0</v>
      </c>
      <c r="E8" s="98">
        <v>0</v>
      </c>
      <c r="F8" s="98">
        <v>-131.38999999999999</v>
      </c>
    </row>
    <row r="9" spans="2:6" x14ac:dyDescent="0.2">
      <c r="B9" s="94" t="s">
        <v>190</v>
      </c>
      <c r="C9" s="98">
        <v>0</v>
      </c>
      <c r="D9" s="98">
        <v>12.736000000000001</v>
      </c>
      <c r="E9" s="98">
        <v>-2.7749999999999999</v>
      </c>
      <c r="F9" s="98">
        <v>-29.291</v>
      </c>
    </row>
    <row r="10" spans="2:6" x14ac:dyDescent="0.2">
      <c r="B10" s="95" t="s">
        <v>92</v>
      </c>
      <c r="C10" s="100">
        <v>4.9269999999999996</v>
      </c>
      <c r="D10" s="100">
        <v>-13.956</v>
      </c>
      <c r="E10" s="100">
        <v>-114.98500000000013</v>
      </c>
      <c r="F10" s="100">
        <v>-990.33099999999968</v>
      </c>
    </row>
    <row r="11" spans="2:6" x14ac:dyDescent="0.2">
      <c r="B11" s="23" t="s">
        <v>195</v>
      </c>
      <c r="C11" s="30">
        <v>3521.2939999999999</v>
      </c>
      <c r="D11" s="30">
        <v>3458.748</v>
      </c>
      <c r="E11" s="30">
        <v>3336.49</v>
      </c>
      <c r="F11" s="30">
        <v>3108.3780000000002</v>
      </c>
    </row>
    <row r="12" spans="2:6" x14ac:dyDescent="0.2">
      <c r="B12" s="18"/>
      <c r="C12" s="18"/>
      <c r="D12" s="18"/>
      <c r="E12" s="18"/>
      <c r="F12" s="19"/>
    </row>
    <row r="13" spans="2:6" ht="48" customHeight="1" x14ac:dyDescent="0.2">
      <c r="B13" s="272" t="s">
        <v>57</v>
      </c>
      <c r="C13" s="272"/>
      <c r="D13" s="272"/>
      <c r="E13" s="272"/>
      <c r="F13" s="273"/>
    </row>
    <row r="14" spans="2:6" x14ac:dyDescent="0.2">
      <c r="B14" s="18"/>
      <c r="C14" s="18"/>
      <c r="D14" s="18"/>
      <c r="E14" s="18"/>
      <c r="F14" s="19"/>
    </row>
    <row r="15" spans="2:6" x14ac:dyDescent="0.2">
      <c r="B15" s="264" t="s">
        <v>119</v>
      </c>
      <c r="C15" s="264"/>
      <c r="D15" s="264"/>
      <c r="E15" s="264"/>
      <c r="F15" s="271"/>
    </row>
    <row r="16" spans="2:6" x14ac:dyDescent="0.2">
      <c r="B16" s="96" t="s">
        <v>31</v>
      </c>
      <c r="C16" s="16"/>
      <c r="D16" s="16"/>
      <c r="E16" s="16"/>
      <c r="F16" s="19"/>
    </row>
    <row r="17" spans="2:6" x14ac:dyDescent="0.2">
      <c r="B17" s="97" t="s">
        <v>114</v>
      </c>
      <c r="C17" s="16"/>
      <c r="D17" s="16"/>
      <c r="E17" s="84">
        <v>-17.920000000000002</v>
      </c>
      <c r="F17" s="84"/>
    </row>
    <row r="18" spans="2:6" ht="20" x14ac:dyDescent="0.2">
      <c r="B18" s="112" t="s">
        <v>145</v>
      </c>
      <c r="C18" s="16"/>
      <c r="D18" s="16"/>
      <c r="E18" s="98"/>
      <c r="F18" s="19"/>
    </row>
    <row r="19" spans="2:6" x14ac:dyDescent="0.2">
      <c r="B19" s="26"/>
      <c r="C19" s="86"/>
      <c r="D19" s="86"/>
      <c r="E19" s="86"/>
      <c r="F19" s="39"/>
    </row>
    <row r="20" spans="2:6" x14ac:dyDescent="0.2">
      <c r="B20" s="264" t="s">
        <v>116</v>
      </c>
      <c r="C20" s="264"/>
      <c r="D20" s="264"/>
      <c r="E20" s="264"/>
      <c r="F20" s="271"/>
    </row>
    <row r="21" spans="2:6" x14ac:dyDescent="0.2">
      <c r="B21" s="96" t="s">
        <v>31</v>
      </c>
      <c r="C21" s="99"/>
      <c r="D21" s="99"/>
      <c r="E21" s="99"/>
      <c r="F21" s="111"/>
    </row>
    <row r="22" spans="2:6" x14ac:dyDescent="0.2">
      <c r="B22" s="97" t="s">
        <v>118</v>
      </c>
      <c r="C22" s="86">
        <v>-4.5359999999999996</v>
      </c>
      <c r="D22" s="86">
        <v>-8.9779999999999998</v>
      </c>
      <c r="E22" s="39">
        <v>-37.512</v>
      </c>
      <c r="F22" s="39"/>
    </row>
    <row r="23" spans="2:6" ht="50" x14ac:dyDescent="0.2">
      <c r="B23" s="112" t="s">
        <v>156</v>
      </c>
      <c r="C23" s="86"/>
      <c r="D23" s="86"/>
      <c r="E23" s="86"/>
      <c r="F23" s="39"/>
    </row>
    <row r="24" spans="2:6" x14ac:dyDescent="0.2">
      <c r="B24" s="18"/>
      <c r="C24" s="18"/>
      <c r="D24" s="18"/>
      <c r="E24" s="18"/>
      <c r="F24" s="19"/>
    </row>
    <row r="25" spans="2:6" x14ac:dyDescent="0.2">
      <c r="B25" s="264" t="s">
        <v>83</v>
      </c>
      <c r="C25" s="264"/>
      <c r="D25" s="264"/>
      <c r="E25" s="264"/>
      <c r="F25" s="271"/>
    </row>
    <row r="26" spans="2:6" x14ac:dyDescent="0.2">
      <c r="B26" s="37" t="s">
        <v>31</v>
      </c>
      <c r="C26" s="37"/>
      <c r="D26" s="37"/>
      <c r="E26" s="37"/>
      <c r="F26" s="27"/>
    </row>
    <row r="27" spans="2:6" x14ac:dyDescent="0.2">
      <c r="B27" s="40" t="s">
        <v>82</v>
      </c>
      <c r="C27" s="40"/>
      <c r="D27" s="40"/>
      <c r="E27" s="40"/>
      <c r="F27" s="27">
        <v>158.465</v>
      </c>
    </row>
    <row r="28" spans="2:6" x14ac:dyDescent="0.2">
      <c r="B28" s="40"/>
      <c r="C28" s="40"/>
      <c r="D28" s="40"/>
      <c r="E28" s="40"/>
      <c r="F28" s="27"/>
    </row>
    <row r="29" spans="2:6" x14ac:dyDescent="0.2">
      <c r="B29" s="264" t="s">
        <v>128</v>
      </c>
      <c r="C29" s="264"/>
      <c r="D29" s="264"/>
      <c r="E29" s="264"/>
      <c r="F29" s="271"/>
    </row>
    <row r="30" spans="2:6" x14ac:dyDescent="0.2">
      <c r="B30" s="103" t="s">
        <v>31</v>
      </c>
      <c r="C30" s="103"/>
      <c r="D30" s="103"/>
      <c r="E30" s="103"/>
      <c r="F30" s="133"/>
    </row>
    <row r="31" spans="2:6" x14ac:dyDescent="0.2">
      <c r="B31" s="128" t="s">
        <v>137</v>
      </c>
      <c r="C31" s="137">
        <v>9.4629999999999992</v>
      </c>
      <c r="D31" s="137">
        <v>-17.713999999999999</v>
      </c>
      <c r="E31" s="137">
        <v>-56.777999999999999</v>
      </c>
      <c r="F31" s="137">
        <v>-988.11500000000001</v>
      </c>
    </row>
    <row r="32" spans="2:6" ht="130" x14ac:dyDescent="0.2">
      <c r="B32" s="139" t="s">
        <v>173</v>
      </c>
      <c r="C32" s="103"/>
      <c r="D32" s="103"/>
      <c r="E32" s="103"/>
      <c r="F32" s="133"/>
    </row>
    <row r="33" spans="2:7" x14ac:dyDescent="0.2">
      <c r="B33" s="40"/>
      <c r="C33" s="40"/>
      <c r="D33" s="40"/>
      <c r="E33" s="40"/>
      <c r="F33" s="38"/>
    </row>
    <row r="34" spans="2:7" ht="14.5" x14ac:dyDescent="0.35">
      <c r="B34" s="264" t="s">
        <v>191</v>
      </c>
      <c r="C34" s="265"/>
      <c r="D34" s="265"/>
      <c r="E34" s="265"/>
      <c r="F34" s="265"/>
    </row>
    <row r="35" spans="2:7" x14ac:dyDescent="0.2">
      <c r="B35" s="96" t="s">
        <v>31</v>
      </c>
      <c r="C35" s="16"/>
      <c r="D35" s="16"/>
      <c r="E35" s="16"/>
      <c r="F35" s="19"/>
    </row>
    <row r="36" spans="2:7" x14ac:dyDescent="0.2">
      <c r="B36" s="97" t="s">
        <v>192</v>
      </c>
      <c r="C36" s="16"/>
      <c r="D36" s="16"/>
      <c r="E36" s="84"/>
      <c r="F36" s="84">
        <v>-131.38999999999999</v>
      </c>
    </row>
    <row r="37" spans="2:7" ht="20" x14ac:dyDescent="0.2">
      <c r="B37" s="177" t="s">
        <v>115</v>
      </c>
      <c r="C37" s="16"/>
      <c r="D37" s="16"/>
      <c r="E37" s="98"/>
      <c r="F37" s="19"/>
    </row>
    <row r="38" spans="2:7" x14ac:dyDescent="0.2">
      <c r="B38" s="18"/>
      <c r="C38" s="18"/>
      <c r="D38" s="18"/>
      <c r="E38" s="18"/>
      <c r="F38" s="19"/>
    </row>
    <row r="39" spans="2:7" ht="14.5" x14ac:dyDescent="0.35">
      <c r="B39" s="264" t="s">
        <v>194</v>
      </c>
      <c r="C39" s="265"/>
      <c r="D39" s="265"/>
      <c r="E39" s="265"/>
      <c r="F39" s="265"/>
    </row>
    <row r="40" spans="2:7" x14ac:dyDescent="0.2">
      <c r="B40" s="96" t="s">
        <v>31</v>
      </c>
      <c r="C40" s="99"/>
      <c r="D40" s="99"/>
      <c r="E40" s="99"/>
      <c r="F40" s="175"/>
    </row>
    <row r="41" spans="2:7" x14ac:dyDescent="0.2">
      <c r="B41" s="97" t="s">
        <v>193</v>
      </c>
      <c r="C41" s="74"/>
      <c r="D41" s="74">
        <v>12.736000000000001</v>
      </c>
      <c r="E41" s="39">
        <v>-2.7749999999999999</v>
      </c>
      <c r="F41" s="39">
        <v>-29.291</v>
      </c>
    </row>
    <row r="42" spans="2:7" ht="150" x14ac:dyDescent="0.2">
      <c r="B42" s="143" t="s">
        <v>260</v>
      </c>
      <c r="C42" s="75"/>
      <c r="D42" s="75"/>
      <c r="E42" s="75"/>
      <c r="F42" s="27"/>
    </row>
    <row r="43" spans="2:7" x14ac:dyDescent="0.2">
      <c r="B43" s="21"/>
      <c r="C43" s="21"/>
      <c r="D43" s="21"/>
      <c r="E43" s="21"/>
      <c r="F43" s="22"/>
    </row>
    <row r="44" spans="2:7" x14ac:dyDescent="0.2">
      <c r="B44" s="4"/>
      <c r="C44" s="2"/>
      <c r="D44" s="2"/>
      <c r="E44" s="2"/>
      <c r="F44" s="2"/>
      <c r="G44" s="2"/>
    </row>
    <row r="45" spans="2:7" x14ac:dyDescent="0.2">
      <c r="B45" s="5"/>
      <c r="C45" s="34"/>
      <c r="D45" s="34"/>
      <c r="E45" s="34"/>
      <c r="F45" s="34"/>
      <c r="G45" s="34"/>
    </row>
    <row r="46" spans="2:7" s="7" customFormat="1" x14ac:dyDescent="0.2"/>
    <row r="47" spans="2:7" s="7" customFormat="1" x14ac:dyDescent="0.2"/>
    <row r="48" spans="2:7" x14ac:dyDescent="0.2">
      <c r="C48" s="159"/>
      <c r="D48" s="159"/>
      <c r="E48" s="159"/>
      <c r="F48" s="159"/>
    </row>
    <row r="49" spans="1:6" ht="14.5" x14ac:dyDescent="0.35">
      <c r="A49" s="266" t="s">
        <v>255</v>
      </c>
      <c r="B49" s="279"/>
      <c r="C49" s="279"/>
      <c r="D49" s="279"/>
      <c r="E49" s="279"/>
      <c r="F49" s="279"/>
    </row>
    <row r="50" spans="1:6" ht="12" x14ac:dyDescent="0.2">
      <c r="A50" s="213"/>
      <c r="B50" s="214"/>
      <c r="C50" s="215">
        <v>2019</v>
      </c>
      <c r="D50" s="215" t="s">
        <v>267</v>
      </c>
      <c r="E50" s="215" t="s">
        <v>257</v>
      </c>
      <c r="F50" s="215" t="s">
        <v>258</v>
      </c>
    </row>
    <row r="51" spans="1:6" x14ac:dyDescent="0.2">
      <c r="A51" s="216">
        <v>1</v>
      </c>
      <c r="B51" s="150" t="s">
        <v>219</v>
      </c>
      <c r="C51" s="240">
        <v>3521.2939999999999</v>
      </c>
      <c r="D51" s="240">
        <v>3458.748</v>
      </c>
      <c r="E51" s="240">
        <v>3336.49</v>
      </c>
      <c r="F51" s="240">
        <v>3108.3779999999997</v>
      </c>
    </row>
    <row r="52" spans="1:6" x14ac:dyDescent="0.2">
      <c r="A52" s="217"/>
      <c r="B52" s="151" t="s">
        <v>220</v>
      </c>
      <c r="C52" s="241"/>
      <c r="D52" s="241"/>
      <c r="E52" s="240"/>
      <c r="F52" s="240"/>
    </row>
    <row r="53" spans="1:6" x14ac:dyDescent="0.2">
      <c r="A53" s="217">
        <v>2</v>
      </c>
      <c r="B53" s="218" t="s">
        <v>205</v>
      </c>
      <c r="C53" s="241"/>
      <c r="D53" s="241">
        <v>-93.052000000000007</v>
      </c>
      <c r="E53" s="241">
        <v>-17.943000000000001</v>
      </c>
      <c r="F53" s="241">
        <v>0</v>
      </c>
    </row>
    <row r="54" spans="1:6" x14ac:dyDescent="0.2">
      <c r="A54" s="217">
        <v>3</v>
      </c>
      <c r="B54" s="218" t="s">
        <v>206</v>
      </c>
      <c r="C54" s="241"/>
      <c r="D54" s="241">
        <v>-39.96</v>
      </c>
      <c r="E54" s="241">
        <v>-45.387999999999998</v>
      </c>
      <c r="F54" s="241">
        <v>-15.451000000000001</v>
      </c>
    </row>
    <row r="55" spans="1:6" ht="20" x14ac:dyDescent="0.2">
      <c r="A55" s="219" t="s">
        <v>227</v>
      </c>
      <c r="B55" s="147" t="s">
        <v>208</v>
      </c>
      <c r="C55" s="242">
        <v>3521.2939999999999</v>
      </c>
      <c r="D55" s="242">
        <v>3325.7359999999999</v>
      </c>
      <c r="E55" s="242">
        <v>3273.16</v>
      </c>
      <c r="F55" s="242">
        <v>3092.9270000000001</v>
      </c>
    </row>
    <row r="56" spans="1:6" ht="12" x14ac:dyDescent="0.2">
      <c r="A56" s="220">
        <v>5</v>
      </c>
      <c r="B56" s="148" t="s">
        <v>216</v>
      </c>
      <c r="C56" s="261">
        <v>4018.1419999999998</v>
      </c>
      <c r="D56" s="261">
        <v>3817.1299999999997</v>
      </c>
      <c r="E56" s="261">
        <v>3995.194</v>
      </c>
      <c r="F56" s="261">
        <v>4098.6859999999997</v>
      </c>
    </row>
    <row r="57" spans="1:6" x14ac:dyDescent="0.2">
      <c r="A57" s="220"/>
      <c r="B57" s="221" t="s">
        <v>222</v>
      </c>
      <c r="C57" s="261"/>
      <c r="D57" s="261"/>
      <c r="E57" s="261"/>
      <c r="F57" s="261"/>
    </row>
    <row r="58" spans="1:6" x14ac:dyDescent="0.2">
      <c r="A58" s="260" t="s">
        <v>249</v>
      </c>
      <c r="B58" s="223" t="s">
        <v>203</v>
      </c>
      <c r="C58" s="262"/>
      <c r="D58" s="262"/>
      <c r="E58" s="262"/>
      <c r="F58" s="262">
        <v>158.465</v>
      </c>
    </row>
    <row r="59" spans="1:6" ht="10.5" thickBot="1" x14ac:dyDescent="0.25">
      <c r="A59" s="224" t="s">
        <v>256</v>
      </c>
      <c r="B59" s="225" t="s">
        <v>224</v>
      </c>
      <c r="C59" s="243">
        <v>4018.1419999999998</v>
      </c>
      <c r="D59" s="243">
        <v>3817.1299999999997</v>
      </c>
      <c r="E59" s="243">
        <v>3995.194</v>
      </c>
      <c r="F59" s="243">
        <v>4257.1509999999998</v>
      </c>
    </row>
    <row r="60" spans="1:6" ht="20.5" thickTop="1" x14ac:dyDescent="0.2">
      <c r="A60" s="181" t="s">
        <v>229</v>
      </c>
      <c r="B60" s="182" t="s">
        <v>210</v>
      </c>
      <c r="C60" s="190">
        <v>-496.84799999999996</v>
      </c>
      <c r="D60" s="190">
        <v>-491.39400000000001</v>
      </c>
      <c r="E60" s="190">
        <v>-722.03399999999999</v>
      </c>
      <c r="F60" s="190">
        <v>-1164.2239999999999</v>
      </c>
    </row>
    <row r="61" spans="1:6" ht="14.5" x14ac:dyDescent="0.35">
      <c r="A61" s="280" t="s">
        <v>259</v>
      </c>
      <c r="B61" s="281"/>
      <c r="C61" s="281"/>
      <c r="D61" s="281"/>
      <c r="E61" s="281"/>
      <c r="F61" s="281"/>
    </row>
    <row r="62" spans="1:6" ht="20.5" customHeight="1" x14ac:dyDescent="0.2">
      <c r="A62" s="284" t="s">
        <v>266</v>
      </c>
      <c r="B62" s="284"/>
      <c r="C62" s="284"/>
      <c r="D62" s="284"/>
      <c r="E62" s="284"/>
      <c r="F62" s="284"/>
    </row>
    <row r="63" spans="1:6" x14ac:dyDescent="0.2">
      <c r="C63" s="247"/>
      <c r="D63" s="247"/>
      <c r="E63" s="247"/>
      <c r="F63" s="247"/>
    </row>
  </sheetData>
  <mergeCells count="11">
    <mergeCell ref="A61:F61"/>
    <mergeCell ref="A62:F62"/>
    <mergeCell ref="A49:F49"/>
    <mergeCell ref="B29:F29"/>
    <mergeCell ref="B1:F1"/>
    <mergeCell ref="B13:F13"/>
    <mergeCell ref="B25:F25"/>
    <mergeCell ref="B15:F15"/>
    <mergeCell ref="B20:F20"/>
    <mergeCell ref="B34:F34"/>
    <mergeCell ref="B39:F39"/>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F54"/>
  <sheetViews>
    <sheetView topLeftCell="A18" workbookViewId="0">
      <selection activeCell="D12" sqref="D12"/>
    </sheetView>
  </sheetViews>
  <sheetFormatPr defaultColWidth="9.1796875" defaultRowHeight="10" x14ac:dyDescent="0.2"/>
  <cols>
    <col min="1" max="1" width="45" style="6" customWidth="1"/>
    <col min="2" max="4" width="9.54296875" style="6" customWidth="1"/>
    <col min="5" max="5" width="6.81640625" style="6" bestFit="1" customWidth="1"/>
    <col min="6" max="16384" width="9.1796875" style="6"/>
  </cols>
  <sheetData>
    <row r="1" spans="1:5" ht="16.5" customHeight="1" x14ac:dyDescent="0.2">
      <c r="A1" s="270" t="s">
        <v>36</v>
      </c>
      <c r="B1" s="270"/>
      <c r="C1" s="270"/>
      <c r="D1" s="270"/>
      <c r="E1" s="270"/>
    </row>
    <row r="2" spans="1:5" x14ac:dyDescent="0.2">
      <c r="A2" s="17"/>
      <c r="B2" s="17">
        <v>2019</v>
      </c>
      <c r="C2" s="17">
        <v>2020</v>
      </c>
      <c r="D2" s="17">
        <v>2021</v>
      </c>
      <c r="E2" s="17">
        <v>2022</v>
      </c>
    </row>
    <row r="3" spans="1:5" x14ac:dyDescent="0.2">
      <c r="A3" s="18" t="s">
        <v>79</v>
      </c>
      <c r="B3" s="28">
        <v>633.255</v>
      </c>
      <c r="C3" s="28">
        <v>707.23299999999995</v>
      </c>
      <c r="D3" s="28">
        <v>743.79700000000003</v>
      </c>
      <c r="E3" s="28">
        <v>721.39800000000002</v>
      </c>
    </row>
    <row r="4" spans="1:5" ht="12" x14ac:dyDescent="0.2">
      <c r="A4" s="94" t="s">
        <v>111</v>
      </c>
      <c r="B4" s="98">
        <v>0</v>
      </c>
      <c r="C4" s="98">
        <v>0</v>
      </c>
      <c r="D4" s="98">
        <v>8.2200000000000006</v>
      </c>
      <c r="E4" s="80">
        <v>0</v>
      </c>
    </row>
    <row r="5" spans="1:5" x14ac:dyDescent="0.2">
      <c r="A5" s="94" t="s">
        <v>112</v>
      </c>
      <c r="B5" s="98">
        <v>-4.2789999999999999</v>
      </c>
      <c r="C5" s="98">
        <v>-4.1589999999999998</v>
      </c>
      <c r="D5" s="98">
        <v>12.172000000000001</v>
      </c>
      <c r="E5" s="80">
        <v>0</v>
      </c>
    </row>
    <row r="6" spans="1:5" ht="12" x14ac:dyDescent="0.2">
      <c r="A6" s="20" t="s">
        <v>80</v>
      </c>
      <c r="B6" s="80">
        <v>0</v>
      </c>
      <c r="C6" s="80">
        <v>0</v>
      </c>
      <c r="D6" s="80">
        <v>0</v>
      </c>
      <c r="E6" s="29">
        <v>29.643000000000029</v>
      </c>
    </row>
    <row r="7" spans="1:5" x14ac:dyDescent="0.2">
      <c r="A7" s="94" t="s">
        <v>113</v>
      </c>
      <c r="B7" s="98">
        <v>-5.1999999999999998E-2</v>
      </c>
      <c r="C7" s="98">
        <v>-9.2070000000000007</v>
      </c>
      <c r="D7" s="98">
        <v>-6.3179999999999996</v>
      </c>
      <c r="E7" s="98">
        <v>33.896999999999998</v>
      </c>
    </row>
    <row r="8" spans="1:5" ht="12" x14ac:dyDescent="0.2">
      <c r="A8" s="94" t="s">
        <v>189</v>
      </c>
      <c r="B8" s="98">
        <v>0</v>
      </c>
      <c r="C8" s="98">
        <v>0</v>
      </c>
      <c r="D8" s="98">
        <v>0</v>
      </c>
      <c r="E8" s="98">
        <v>19.882000000000001</v>
      </c>
    </row>
    <row r="9" spans="1:5" x14ac:dyDescent="0.2">
      <c r="A9" s="94" t="s">
        <v>190</v>
      </c>
      <c r="B9" s="98">
        <v>0</v>
      </c>
      <c r="C9" s="98">
        <v>0.60099999999999998</v>
      </c>
      <c r="D9" s="98">
        <v>-11.703999999999953</v>
      </c>
      <c r="E9" s="98">
        <v>-3.0390000000000001</v>
      </c>
    </row>
    <row r="10" spans="1:5" x14ac:dyDescent="0.2">
      <c r="A10" s="95" t="s">
        <v>92</v>
      </c>
      <c r="B10" s="100">
        <v>-4.3310000000000004</v>
      </c>
      <c r="C10" s="100">
        <v>-12.764999999999986</v>
      </c>
      <c r="D10" s="100">
        <v>2.3700000000000045</v>
      </c>
      <c r="E10" s="100">
        <v>80.382999999999996</v>
      </c>
    </row>
    <row r="11" spans="1:5" x14ac:dyDescent="0.2">
      <c r="A11" s="23" t="s">
        <v>195</v>
      </c>
      <c r="B11" s="30">
        <v>628.92399999999998</v>
      </c>
      <c r="C11" s="30">
        <v>694.46799999999996</v>
      </c>
      <c r="D11" s="30">
        <v>746.16700000000003</v>
      </c>
      <c r="E11" s="30">
        <v>801.78099999999995</v>
      </c>
    </row>
    <row r="12" spans="1:5" x14ac:dyDescent="0.2">
      <c r="A12" s="18"/>
      <c r="B12" s="18"/>
      <c r="C12" s="18"/>
      <c r="D12" s="18"/>
      <c r="E12" s="19"/>
    </row>
    <row r="13" spans="1:5" ht="30.65" customHeight="1" x14ac:dyDescent="0.2">
      <c r="A13" s="272" t="s">
        <v>24</v>
      </c>
      <c r="B13" s="272"/>
      <c r="C13" s="272"/>
      <c r="D13" s="272"/>
      <c r="E13" s="273"/>
    </row>
    <row r="14" spans="1:5" x14ac:dyDescent="0.2">
      <c r="A14" s="18"/>
      <c r="B14" s="18"/>
      <c r="C14" s="18"/>
      <c r="D14" s="18"/>
      <c r="E14" s="19"/>
    </row>
    <row r="15" spans="1:5" x14ac:dyDescent="0.2">
      <c r="A15" s="264" t="s">
        <v>119</v>
      </c>
      <c r="B15" s="264"/>
      <c r="C15" s="264"/>
      <c r="D15" s="264"/>
      <c r="E15" s="271"/>
    </row>
    <row r="16" spans="1:5" x14ac:dyDescent="0.2">
      <c r="A16" s="96" t="s">
        <v>31</v>
      </c>
      <c r="B16" s="16"/>
      <c r="C16" s="16"/>
      <c r="D16" s="16"/>
      <c r="E16" s="19"/>
    </row>
    <row r="17" spans="1:5" x14ac:dyDescent="0.2">
      <c r="A17" s="97" t="s">
        <v>114</v>
      </c>
      <c r="B17" s="16"/>
      <c r="C17" s="16"/>
      <c r="D17" s="84">
        <v>8.2200000000000006</v>
      </c>
      <c r="E17" s="84"/>
    </row>
    <row r="18" spans="1:5" ht="20" x14ac:dyDescent="0.2">
      <c r="A18" s="111" t="s">
        <v>145</v>
      </c>
      <c r="B18" s="16"/>
      <c r="C18" s="16"/>
      <c r="D18" s="98"/>
      <c r="E18" s="19"/>
    </row>
    <row r="19" spans="1:5" x14ac:dyDescent="0.2">
      <c r="A19" s="26"/>
      <c r="B19" s="86"/>
      <c r="C19" s="86"/>
      <c r="D19" s="86"/>
      <c r="E19" s="39"/>
    </row>
    <row r="20" spans="1:5" x14ac:dyDescent="0.2">
      <c r="A20" s="264" t="s">
        <v>116</v>
      </c>
      <c r="B20" s="264"/>
      <c r="C20" s="264"/>
      <c r="D20" s="264"/>
      <c r="E20" s="271"/>
    </row>
    <row r="21" spans="1:5" x14ac:dyDescent="0.2">
      <c r="A21" s="96" t="s">
        <v>31</v>
      </c>
      <c r="B21" s="99"/>
      <c r="C21" s="99"/>
      <c r="D21" s="99"/>
      <c r="E21" s="111"/>
    </row>
    <row r="22" spans="1:5" x14ac:dyDescent="0.2">
      <c r="A22" s="97" t="s">
        <v>118</v>
      </c>
      <c r="B22" s="74">
        <v>-4.2789999999999999</v>
      </c>
      <c r="C22" s="74">
        <v>-4.1589999999999998</v>
      </c>
      <c r="D22" s="39">
        <v>12.172000000000001</v>
      </c>
      <c r="E22" s="19"/>
    </row>
    <row r="23" spans="1:5" ht="80" x14ac:dyDescent="0.2">
      <c r="A23" s="111" t="s">
        <v>174</v>
      </c>
      <c r="B23" s="86"/>
      <c r="C23" s="86"/>
      <c r="D23" s="86"/>
      <c r="E23" s="39"/>
    </row>
    <row r="24" spans="1:5" x14ac:dyDescent="0.2">
      <c r="A24" s="18"/>
      <c r="B24" s="18"/>
      <c r="C24" s="18"/>
      <c r="D24" s="18"/>
      <c r="E24" s="19"/>
    </row>
    <row r="25" spans="1:5" x14ac:dyDescent="0.2">
      <c r="A25" s="264" t="s">
        <v>83</v>
      </c>
      <c r="B25" s="264"/>
      <c r="C25" s="264"/>
      <c r="D25" s="264"/>
      <c r="E25" s="271"/>
    </row>
    <row r="26" spans="1:5" x14ac:dyDescent="0.2">
      <c r="A26" s="37" t="s">
        <v>31</v>
      </c>
      <c r="B26" s="37"/>
      <c r="C26" s="37"/>
      <c r="D26" s="37"/>
      <c r="E26" s="27"/>
    </row>
    <row r="27" spans="1:5" x14ac:dyDescent="0.2">
      <c r="A27" s="40" t="s">
        <v>82</v>
      </c>
      <c r="B27" s="40"/>
      <c r="C27" s="40"/>
      <c r="D27" s="40"/>
      <c r="E27" s="27">
        <v>29.643000000000001</v>
      </c>
    </row>
    <row r="28" spans="1:5" x14ac:dyDescent="0.2">
      <c r="A28" s="40"/>
      <c r="B28" s="40"/>
      <c r="C28" s="40"/>
      <c r="D28" s="40"/>
      <c r="E28" s="27"/>
    </row>
    <row r="29" spans="1:5" x14ac:dyDescent="0.2">
      <c r="A29" s="264" t="s">
        <v>128</v>
      </c>
      <c r="B29" s="264"/>
      <c r="C29" s="264"/>
      <c r="D29" s="264"/>
      <c r="E29" s="271"/>
    </row>
    <row r="30" spans="1:5" x14ac:dyDescent="0.2">
      <c r="A30" s="103" t="s">
        <v>31</v>
      </c>
      <c r="B30" s="103"/>
      <c r="C30" s="103"/>
      <c r="D30" s="103"/>
      <c r="E30" s="133"/>
    </row>
    <row r="31" spans="1:5" x14ac:dyDescent="0.2">
      <c r="A31" s="128" t="s">
        <v>137</v>
      </c>
      <c r="B31" s="137">
        <v>-5.1999999999999998E-2</v>
      </c>
      <c r="C31" s="137">
        <v>-9.2070000000000007</v>
      </c>
      <c r="D31" s="137">
        <v>-6.3179999999999996</v>
      </c>
      <c r="E31" s="137">
        <v>35.896999999999998</v>
      </c>
    </row>
    <row r="32" spans="1:5" ht="100" x14ac:dyDescent="0.2">
      <c r="A32" s="139" t="s">
        <v>175</v>
      </c>
      <c r="B32" s="103"/>
      <c r="C32" s="103"/>
      <c r="D32" s="103"/>
      <c r="E32" s="133"/>
    </row>
    <row r="33" spans="1:6" x14ac:dyDescent="0.2">
      <c r="A33" s="103"/>
      <c r="B33" s="103"/>
      <c r="C33" s="103"/>
      <c r="D33" s="103"/>
      <c r="E33" s="133"/>
    </row>
    <row r="34" spans="1:6" x14ac:dyDescent="0.2">
      <c r="A34" s="15" t="s">
        <v>32</v>
      </c>
      <c r="B34" s="40"/>
      <c r="C34" s="40"/>
      <c r="D34" s="40"/>
      <c r="E34" s="38"/>
    </row>
    <row r="35" spans="1:6" x14ac:dyDescent="0.2">
      <c r="A35" s="40" t="s">
        <v>129</v>
      </c>
      <c r="B35" s="40"/>
      <c r="C35" s="40"/>
      <c r="D35" s="40"/>
      <c r="E35" s="27">
        <v>-2</v>
      </c>
    </row>
    <row r="36" spans="1:6" ht="50" x14ac:dyDescent="0.2">
      <c r="A36" s="113" t="s">
        <v>176</v>
      </c>
      <c r="B36" s="40"/>
      <c r="C36" s="40"/>
      <c r="D36" s="40"/>
      <c r="E36" s="27"/>
    </row>
    <row r="37" spans="1:6" ht="11" customHeight="1" x14ac:dyDescent="0.2">
      <c r="A37" s="135"/>
      <c r="B37" s="40"/>
      <c r="C37" s="40"/>
      <c r="D37" s="40"/>
      <c r="E37" s="27"/>
    </row>
    <row r="38" spans="1:6" ht="11" customHeight="1" x14ac:dyDescent="0.35">
      <c r="A38" s="264" t="s">
        <v>191</v>
      </c>
      <c r="B38" s="265"/>
      <c r="C38" s="265"/>
      <c r="D38" s="265"/>
      <c r="E38" s="265"/>
    </row>
    <row r="39" spans="1:6" ht="11" customHeight="1" x14ac:dyDescent="0.2">
      <c r="A39" s="96" t="s">
        <v>31</v>
      </c>
      <c r="B39" s="16"/>
      <c r="C39" s="16"/>
      <c r="D39" s="16"/>
      <c r="E39" s="19"/>
    </row>
    <row r="40" spans="1:6" ht="11" customHeight="1" x14ac:dyDescent="0.2">
      <c r="A40" s="97" t="s">
        <v>192</v>
      </c>
      <c r="B40" s="16"/>
      <c r="C40" s="16"/>
      <c r="D40" s="84"/>
      <c r="E40" s="84">
        <v>19.882000000000001</v>
      </c>
      <c r="F40" s="166"/>
    </row>
    <row r="41" spans="1:6" ht="20" x14ac:dyDescent="0.2">
      <c r="A41" s="177" t="s">
        <v>115</v>
      </c>
      <c r="B41" s="16"/>
      <c r="C41" s="16"/>
      <c r="D41" s="98"/>
      <c r="E41" s="19"/>
    </row>
    <row r="42" spans="1:6" x14ac:dyDescent="0.2">
      <c r="A42" s="18"/>
      <c r="B42" s="18"/>
      <c r="C42" s="18"/>
      <c r="D42" s="18"/>
      <c r="E42" s="19"/>
    </row>
    <row r="43" spans="1:6" ht="14.5" x14ac:dyDescent="0.35">
      <c r="A43" s="264" t="s">
        <v>194</v>
      </c>
      <c r="B43" s="265"/>
      <c r="C43" s="265"/>
      <c r="D43" s="265"/>
      <c r="E43" s="265"/>
    </row>
    <row r="44" spans="1:6" ht="10.5" customHeight="1" x14ac:dyDescent="0.2">
      <c r="A44" s="96" t="s">
        <v>31</v>
      </c>
      <c r="B44" s="99"/>
      <c r="C44" s="99"/>
      <c r="D44" s="99"/>
      <c r="E44" s="175"/>
    </row>
    <row r="45" spans="1:6" ht="10.5" customHeight="1" x14ac:dyDescent="0.2">
      <c r="A45" s="97" t="s">
        <v>193</v>
      </c>
      <c r="B45" s="74"/>
      <c r="C45" s="74">
        <v>0.60099999999999998</v>
      </c>
      <c r="D45" s="39">
        <v>-11.704000000000001</v>
      </c>
      <c r="E45" s="39">
        <v>-3.0390000000000001</v>
      </c>
    </row>
    <row r="46" spans="1:6" ht="60" x14ac:dyDescent="0.2">
      <c r="A46" s="177" t="s">
        <v>261</v>
      </c>
      <c r="B46" s="142"/>
      <c r="C46" s="142"/>
      <c r="D46" s="142"/>
      <c r="E46" s="38"/>
    </row>
    <row r="47" spans="1:6" x14ac:dyDescent="0.2">
      <c r="A47" s="21"/>
      <c r="B47" s="21"/>
      <c r="C47" s="21"/>
      <c r="D47" s="21"/>
      <c r="E47" s="22"/>
    </row>
    <row r="48" spans="1:6" x14ac:dyDescent="0.2">
      <c r="A48" s="4"/>
      <c r="B48" s="2"/>
      <c r="C48" s="2"/>
      <c r="D48" s="2"/>
      <c r="E48" s="2"/>
    </row>
    <row r="49" spans="1:6" x14ac:dyDescent="0.2">
      <c r="A49" s="5"/>
      <c r="B49" s="34"/>
      <c r="C49" s="34"/>
      <c r="D49" s="34"/>
      <c r="E49" s="34"/>
    </row>
    <row r="54" spans="1:6" ht="14.5" x14ac:dyDescent="0.2">
      <c r="A54" s="121"/>
      <c r="B54" s="121"/>
      <c r="C54" s="121"/>
      <c r="D54" s="121"/>
      <c r="E54" s="121"/>
      <c r="F54" s="121"/>
    </row>
  </sheetData>
  <mergeCells count="8">
    <mergeCell ref="A38:E38"/>
    <mergeCell ref="A43:E43"/>
    <mergeCell ref="A29:E29"/>
    <mergeCell ref="A1:E1"/>
    <mergeCell ref="A13:E13"/>
    <mergeCell ref="A25:E25"/>
    <mergeCell ref="A15:E15"/>
    <mergeCell ref="A20:E20"/>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A1:F50"/>
  <sheetViews>
    <sheetView workbookViewId="0">
      <selection activeCell="D5" sqref="D5"/>
    </sheetView>
  </sheetViews>
  <sheetFormatPr defaultColWidth="9.1796875" defaultRowHeight="10" x14ac:dyDescent="0.2"/>
  <cols>
    <col min="1" max="1" width="45.54296875" style="6" customWidth="1"/>
    <col min="2" max="5" width="7.81640625" style="6" customWidth="1"/>
    <col min="6" max="16384" width="9.1796875" style="6"/>
  </cols>
  <sheetData>
    <row r="1" spans="1:5" ht="14.15" customHeight="1" x14ac:dyDescent="0.2">
      <c r="A1" s="270" t="s">
        <v>52</v>
      </c>
      <c r="B1" s="270"/>
      <c r="C1" s="270"/>
      <c r="D1" s="270"/>
      <c r="E1" s="270"/>
    </row>
    <row r="2" spans="1:5" x14ac:dyDescent="0.2">
      <c r="A2" s="17"/>
      <c r="B2" s="17">
        <v>2019</v>
      </c>
      <c r="C2" s="17">
        <v>2020</v>
      </c>
      <c r="D2" s="17">
        <v>2021</v>
      </c>
      <c r="E2" s="17">
        <v>2022</v>
      </c>
    </row>
    <row r="3" spans="1:5" ht="14.15" customHeight="1" x14ac:dyDescent="0.2">
      <c r="A3" s="18" t="s">
        <v>79</v>
      </c>
      <c r="B3" s="28">
        <v>121.917</v>
      </c>
      <c r="C3" s="28">
        <v>115.133</v>
      </c>
      <c r="D3" s="28">
        <v>116.578</v>
      </c>
      <c r="E3" s="28">
        <v>135.60900000000001</v>
      </c>
    </row>
    <row r="4" spans="1:5" ht="14.15" customHeight="1" x14ac:dyDescent="0.2">
      <c r="A4" s="94" t="s">
        <v>111</v>
      </c>
      <c r="B4" s="98">
        <v>0</v>
      </c>
      <c r="C4" s="98">
        <v>0</v>
      </c>
      <c r="D4" s="98">
        <v>1.901</v>
      </c>
      <c r="E4" s="80">
        <v>0</v>
      </c>
    </row>
    <row r="5" spans="1:5" ht="14.15" customHeight="1" x14ac:dyDescent="0.2">
      <c r="A5" s="94" t="s">
        <v>112</v>
      </c>
      <c r="B5" s="98">
        <v>-0.20499999999999999</v>
      </c>
      <c r="C5" s="98">
        <v>3.9140000000000001</v>
      </c>
      <c r="D5" s="98">
        <v>-6.8000000000000005E-2</v>
      </c>
      <c r="E5" s="80">
        <v>0</v>
      </c>
    </row>
    <row r="6" spans="1:5" ht="14.15" customHeight="1" x14ac:dyDescent="0.2">
      <c r="A6" s="20" t="s">
        <v>80</v>
      </c>
      <c r="B6" s="80">
        <v>0</v>
      </c>
      <c r="C6" s="80">
        <v>0</v>
      </c>
      <c r="D6" s="80">
        <v>0</v>
      </c>
      <c r="E6" s="29">
        <v>5.5720000000000027</v>
      </c>
    </row>
    <row r="7" spans="1:5" ht="14.15" customHeight="1" x14ac:dyDescent="0.2">
      <c r="A7" s="94" t="s">
        <v>113</v>
      </c>
      <c r="B7" s="98">
        <v>-7.4999999999999997E-2</v>
      </c>
      <c r="C7" s="98">
        <v>-0.21099999999999999</v>
      </c>
      <c r="D7" s="98">
        <v>2.3190000000000013</v>
      </c>
      <c r="E7" s="98">
        <v>-24.052000000000007</v>
      </c>
    </row>
    <row r="8" spans="1:5" ht="14.15" customHeight="1" x14ac:dyDescent="0.2">
      <c r="A8" s="94" t="s">
        <v>189</v>
      </c>
      <c r="B8" s="98">
        <v>0</v>
      </c>
      <c r="C8" s="98">
        <v>0</v>
      </c>
      <c r="D8" s="98">
        <v>0</v>
      </c>
      <c r="E8" s="98">
        <v>-0.88800000000000001</v>
      </c>
    </row>
    <row r="9" spans="1:5" ht="14.15" customHeight="1" x14ac:dyDescent="0.2">
      <c r="A9" s="94" t="s">
        <v>190</v>
      </c>
      <c r="B9" s="98">
        <v>0</v>
      </c>
      <c r="C9" s="98">
        <v>1.0870000000000033</v>
      </c>
      <c r="D9" s="98">
        <v>4.5250000000000004</v>
      </c>
      <c r="E9" s="98">
        <v>-0.33800000000000002</v>
      </c>
    </row>
    <row r="10" spans="1:5" ht="14.15" customHeight="1" x14ac:dyDescent="0.2">
      <c r="A10" s="95" t="s">
        <v>92</v>
      </c>
      <c r="B10" s="100">
        <v>-0.28000000000000003</v>
      </c>
      <c r="C10" s="100">
        <v>4.79</v>
      </c>
      <c r="D10" s="100">
        <v>8.6769999999999996</v>
      </c>
      <c r="E10" s="100">
        <v>-19.706000000000003</v>
      </c>
    </row>
    <row r="11" spans="1:5" ht="14.15" customHeight="1" x14ac:dyDescent="0.2">
      <c r="A11" s="23" t="s">
        <v>195</v>
      </c>
      <c r="B11" s="30">
        <v>121.637</v>
      </c>
      <c r="C11" s="30">
        <v>119.923</v>
      </c>
      <c r="D11" s="30">
        <v>125.255</v>
      </c>
      <c r="E11" s="30">
        <v>115.90300000000001</v>
      </c>
    </row>
    <row r="12" spans="1:5" ht="14.25" customHeight="1" x14ac:dyDescent="0.2">
      <c r="A12" s="18"/>
      <c r="B12" s="18"/>
      <c r="C12" s="18"/>
      <c r="D12" s="18"/>
      <c r="E12" s="19"/>
    </row>
    <row r="13" spans="1:5" ht="31.75" customHeight="1" x14ac:dyDescent="0.2">
      <c r="A13" s="272" t="s">
        <v>58</v>
      </c>
      <c r="B13" s="272"/>
      <c r="C13" s="272"/>
      <c r="D13" s="272"/>
      <c r="E13" s="273"/>
    </row>
    <row r="14" spans="1:5" x14ac:dyDescent="0.2">
      <c r="A14" s="51"/>
      <c r="B14" s="108"/>
      <c r="C14" s="108"/>
      <c r="D14" s="108"/>
      <c r="E14" s="52"/>
    </row>
    <row r="15" spans="1:5" x14ac:dyDescent="0.2">
      <c r="A15" s="285" t="s">
        <v>119</v>
      </c>
      <c r="B15" s="285"/>
      <c r="C15" s="285"/>
      <c r="D15" s="285"/>
      <c r="E15" s="286"/>
    </row>
    <row r="16" spans="1:5" x14ac:dyDescent="0.2">
      <c r="A16" s="96" t="s">
        <v>31</v>
      </c>
      <c r="B16" s="16"/>
      <c r="C16" s="16"/>
      <c r="D16" s="16"/>
      <c r="E16" s="19"/>
    </row>
    <row r="17" spans="1:5" x14ac:dyDescent="0.2">
      <c r="A17" s="97" t="s">
        <v>114</v>
      </c>
      <c r="B17" s="16"/>
      <c r="C17" s="16"/>
      <c r="D17" s="84">
        <v>1.901</v>
      </c>
      <c r="E17" s="84"/>
    </row>
    <row r="18" spans="1:5" ht="20" x14ac:dyDescent="0.2">
      <c r="A18" s="117" t="s">
        <v>145</v>
      </c>
      <c r="B18" s="16"/>
      <c r="C18" s="16"/>
      <c r="D18" s="98"/>
      <c r="E18" s="19"/>
    </row>
    <row r="19" spans="1:5" x14ac:dyDescent="0.2">
      <c r="A19" s="26"/>
      <c r="B19" s="86"/>
      <c r="C19" s="86"/>
      <c r="D19" s="86"/>
      <c r="E19" s="39"/>
    </row>
    <row r="20" spans="1:5" x14ac:dyDescent="0.2">
      <c r="A20" s="285" t="s">
        <v>116</v>
      </c>
      <c r="B20" s="285"/>
      <c r="C20" s="285"/>
      <c r="D20" s="285"/>
      <c r="E20" s="286"/>
    </row>
    <row r="21" spans="1:5" x14ac:dyDescent="0.2">
      <c r="A21" s="96" t="s">
        <v>31</v>
      </c>
      <c r="B21" s="99"/>
      <c r="C21" s="99"/>
      <c r="D21" s="99"/>
      <c r="E21" s="117"/>
    </row>
    <row r="22" spans="1:5" x14ac:dyDescent="0.2">
      <c r="A22" s="97" t="s">
        <v>118</v>
      </c>
      <c r="B22" s="86">
        <v>-0.20499999999999999</v>
      </c>
      <c r="C22" s="86">
        <v>3.9140000000000001</v>
      </c>
      <c r="D22" s="39">
        <v>-6.8000000000000005E-2</v>
      </c>
      <c r="E22" s="94"/>
    </row>
    <row r="23" spans="1:5" ht="75.650000000000006" customHeight="1" x14ac:dyDescent="0.2">
      <c r="A23" s="117" t="s">
        <v>177</v>
      </c>
      <c r="B23" s="86"/>
      <c r="C23" s="86"/>
      <c r="D23" s="86"/>
      <c r="E23" s="39"/>
    </row>
    <row r="24" spans="1:5" x14ac:dyDescent="0.2">
      <c r="A24" s="116"/>
      <c r="B24" s="116"/>
      <c r="C24" s="116"/>
      <c r="D24" s="116"/>
      <c r="E24" s="117"/>
    </row>
    <row r="25" spans="1:5" x14ac:dyDescent="0.2">
      <c r="A25" s="264" t="s">
        <v>83</v>
      </c>
      <c r="B25" s="264"/>
      <c r="C25" s="264"/>
      <c r="D25" s="264"/>
      <c r="E25" s="271"/>
    </row>
    <row r="26" spans="1:5" x14ac:dyDescent="0.2">
      <c r="A26" s="37" t="s">
        <v>31</v>
      </c>
      <c r="B26" s="37"/>
      <c r="C26" s="37"/>
      <c r="D26" s="37"/>
      <c r="E26" s="27"/>
    </row>
    <row r="27" spans="1:5" x14ac:dyDescent="0.2">
      <c r="A27" s="40" t="s">
        <v>82</v>
      </c>
      <c r="B27" s="40"/>
      <c r="C27" s="40"/>
      <c r="D27" s="40"/>
      <c r="E27" s="27">
        <v>5.5720000000000001</v>
      </c>
    </row>
    <row r="28" spans="1:5" x14ac:dyDescent="0.2">
      <c r="A28" s="40"/>
      <c r="B28" s="40"/>
      <c r="C28" s="40"/>
      <c r="D28" s="40"/>
      <c r="E28" s="27"/>
    </row>
    <row r="29" spans="1:5" x14ac:dyDescent="0.2">
      <c r="A29" s="264" t="s">
        <v>128</v>
      </c>
      <c r="B29" s="264"/>
      <c r="C29" s="264"/>
      <c r="D29" s="264"/>
      <c r="E29" s="271"/>
    </row>
    <row r="30" spans="1:5" x14ac:dyDescent="0.2">
      <c r="A30" s="103" t="s">
        <v>31</v>
      </c>
      <c r="B30" s="103"/>
      <c r="C30" s="103"/>
      <c r="D30" s="103"/>
      <c r="E30" s="133"/>
    </row>
    <row r="31" spans="1:5" x14ac:dyDescent="0.2">
      <c r="A31" s="128" t="s">
        <v>137</v>
      </c>
      <c r="B31" s="38">
        <v>-7.4999999999999997E-2</v>
      </c>
      <c r="C31" s="38">
        <v>-0.21099999999999999</v>
      </c>
      <c r="D31" s="38">
        <v>2.319</v>
      </c>
      <c r="E31" s="38">
        <v>-24.052</v>
      </c>
    </row>
    <row r="32" spans="1:5" ht="100" x14ac:dyDescent="0.2">
      <c r="A32" s="139" t="s">
        <v>178</v>
      </c>
      <c r="B32" s="38"/>
      <c r="C32" s="38"/>
      <c r="D32" s="38"/>
      <c r="E32" s="38"/>
    </row>
    <row r="33" spans="1:6" x14ac:dyDescent="0.2">
      <c r="A33" s="176"/>
      <c r="B33" s="38"/>
      <c r="C33" s="38"/>
      <c r="D33" s="38"/>
      <c r="E33" s="38"/>
    </row>
    <row r="34" spans="1:6" ht="14.5" x14ac:dyDescent="0.35">
      <c r="A34" s="264" t="s">
        <v>191</v>
      </c>
      <c r="B34" s="265"/>
      <c r="C34" s="265"/>
      <c r="D34" s="265"/>
      <c r="E34" s="265"/>
    </row>
    <row r="35" spans="1:6" x14ac:dyDescent="0.2">
      <c r="A35" s="96" t="s">
        <v>31</v>
      </c>
      <c r="B35" s="16"/>
      <c r="C35" s="16"/>
      <c r="D35" s="16"/>
      <c r="E35" s="19"/>
    </row>
    <row r="36" spans="1:6" x14ac:dyDescent="0.2">
      <c r="A36" s="97" t="s">
        <v>192</v>
      </c>
      <c r="B36" s="16"/>
      <c r="C36" s="16"/>
      <c r="D36" s="84"/>
      <c r="E36" s="84">
        <v>-0.88800000000000001</v>
      </c>
    </row>
    <row r="37" spans="1:6" ht="20" x14ac:dyDescent="0.2">
      <c r="A37" s="177" t="s">
        <v>115</v>
      </c>
      <c r="B37" s="16"/>
      <c r="C37" s="16"/>
      <c r="D37" s="98"/>
      <c r="E37" s="19"/>
    </row>
    <row r="38" spans="1:6" x14ac:dyDescent="0.2">
      <c r="A38" s="18"/>
      <c r="B38" s="18"/>
      <c r="C38" s="18"/>
      <c r="D38" s="18"/>
      <c r="E38" s="19"/>
    </row>
    <row r="39" spans="1:6" ht="14.5" x14ac:dyDescent="0.35">
      <c r="A39" s="264" t="s">
        <v>194</v>
      </c>
      <c r="B39" s="265"/>
      <c r="C39" s="265"/>
      <c r="D39" s="265"/>
      <c r="E39" s="265"/>
    </row>
    <row r="40" spans="1:6" x14ac:dyDescent="0.2">
      <c r="A40" s="96" t="s">
        <v>31</v>
      </c>
      <c r="B40" s="99"/>
      <c r="C40" s="99"/>
      <c r="D40" s="99"/>
      <c r="E40" s="175"/>
    </row>
    <row r="41" spans="1:6" x14ac:dyDescent="0.2">
      <c r="A41" s="97" t="s">
        <v>193</v>
      </c>
      <c r="B41" s="74"/>
      <c r="C41" s="74">
        <v>1.087</v>
      </c>
      <c r="D41" s="39">
        <v>4.5250000000000004</v>
      </c>
      <c r="E41" s="39">
        <v>-0.33800000000000002</v>
      </c>
    </row>
    <row r="42" spans="1:6" ht="60" x14ac:dyDescent="0.2">
      <c r="A42" s="177" t="s">
        <v>262</v>
      </c>
      <c r="B42" s="142"/>
      <c r="C42" s="142"/>
      <c r="D42" s="142"/>
      <c r="E42" s="38"/>
    </row>
    <row r="43" spans="1:6" x14ac:dyDescent="0.2">
      <c r="A43" s="55"/>
      <c r="B43" s="55"/>
      <c r="C43" s="55"/>
      <c r="D43" s="55"/>
      <c r="E43" s="25"/>
    </row>
    <row r="44" spans="1:6" x14ac:dyDescent="0.2">
      <c r="A44" s="4"/>
      <c r="B44" s="2"/>
      <c r="C44" s="2"/>
      <c r="D44" s="2"/>
      <c r="E44" s="2"/>
    </row>
    <row r="45" spans="1:6" x14ac:dyDescent="0.2">
      <c r="A45" s="5"/>
      <c r="B45" s="34"/>
      <c r="C45" s="34"/>
      <c r="D45" s="34"/>
      <c r="E45" s="34"/>
    </row>
    <row r="48" spans="1:6" ht="14.5" x14ac:dyDescent="0.2">
      <c r="A48" s="121"/>
      <c r="B48" s="121"/>
      <c r="C48" s="121"/>
      <c r="D48" s="121"/>
      <c r="E48" s="121"/>
      <c r="F48" s="121"/>
    </row>
    <row r="49" spans="1:6" ht="14.5" x14ac:dyDescent="0.2">
      <c r="A49" s="121"/>
      <c r="B49" s="121"/>
      <c r="C49" s="121"/>
      <c r="D49" s="121"/>
      <c r="E49" s="121"/>
      <c r="F49" s="121"/>
    </row>
    <row r="50" spans="1:6" ht="14.5" x14ac:dyDescent="0.2">
      <c r="A50" s="121"/>
      <c r="B50" s="121"/>
      <c r="C50" s="121"/>
      <c r="D50" s="121"/>
      <c r="E50" s="121"/>
      <c r="F50" s="121"/>
    </row>
  </sheetData>
  <mergeCells count="8">
    <mergeCell ref="A34:E34"/>
    <mergeCell ref="A39:E39"/>
    <mergeCell ref="A29:E29"/>
    <mergeCell ref="A1:E1"/>
    <mergeCell ref="A13:E13"/>
    <mergeCell ref="A25:E25"/>
    <mergeCell ref="A15:E15"/>
    <mergeCell ref="A20:E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Q59"/>
  <sheetViews>
    <sheetView topLeftCell="A25" zoomScaleNormal="100" workbookViewId="0">
      <selection activeCell="D22" sqref="D22"/>
    </sheetView>
  </sheetViews>
  <sheetFormatPr defaultColWidth="9.1796875" defaultRowHeight="10" x14ac:dyDescent="0.2"/>
  <cols>
    <col min="1" max="1" width="6.26953125" style="6" customWidth="1"/>
    <col min="2" max="2" width="49.54296875" style="6" customWidth="1"/>
    <col min="3" max="3" width="9" style="6" bestFit="1" customWidth="1"/>
    <col min="4" max="5" width="8.90625" style="6" bestFit="1" customWidth="1"/>
    <col min="6" max="6" width="8.90625" style="6" customWidth="1"/>
    <col min="7" max="7" width="7.1796875" style="6" customWidth="1"/>
    <col min="8" max="8" width="4.7265625" style="6" customWidth="1"/>
    <col min="9" max="9" width="14.453125" style="6" customWidth="1"/>
    <col min="10" max="13" width="9.36328125" style="6" bestFit="1" customWidth="1"/>
    <col min="14" max="16" width="9.1796875" style="6"/>
    <col min="17" max="17" width="9.36328125" style="6" bestFit="1" customWidth="1"/>
    <col min="18" max="16384" width="9.1796875" style="6"/>
  </cols>
  <sheetData>
    <row r="1" spans="2:6" ht="24" customHeight="1" x14ac:dyDescent="0.2">
      <c r="B1" s="270" t="s">
        <v>18</v>
      </c>
      <c r="C1" s="270"/>
      <c r="D1" s="270"/>
      <c r="E1" s="270"/>
      <c r="F1" s="270"/>
    </row>
    <row r="2" spans="2:6" x14ac:dyDescent="0.2">
      <c r="B2" s="17"/>
      <c r="C2" s="17">
        <v>2019</v>
      </c>
      <c r="D2" s="17">
        <v>2020</v>
      </c>
      <c r="E2" s="17">
        <v>2021</v>
      </c>
      <c r="F2" s="17">
        <v>2022</v>
      </c>
    </row>
    <row r="3" spans="2:6" x14ac:dyDescent="0.2">
      <c r="B3" s="18" t="s">
        <v>79</v>
      </c>
      <c r="C3" s="28">
        <v>3072.0659999999998</v>
      </c>
      <c r="D3" s="28">
        <v>3292.7350000000001</v>
      </c>
      <c r="E3" s="28">
        <v>3394.6089999999999</v>
      </c>
      <c r="F3" s="28">
        <v>3585.201</v>
      </c>
    </row>
    <row r="4" spans="2:6" ht="12" x14ac:dyDescent="0.2">
      <c r="B4" s="94" t="s">
        <v>111</v>
      </c>
      <c r="C4" s="80">
        <v>0</v>
      </c>
      <c r="D4" s="80">
        <v>0</v>
      </c>
      <c r="E4" s="80">
        <v>19.181999999999999</v>
      </c>
      <c r="F4" s="80">
        <v>0</v>
      </c>
    </row>
    <row r="5" spans="2:6" x14ac:dyDescent="0.2">
      <c r="B5" s="94" t="s">
        <v>112</v>
      </c>
      <c r="C5" s="80">
        <v>-3.5680000000000001</v>
      </c>
      <c r="D5" s="80">
        <v>5.8440000000000003</v>
      </c>
      <c r="E5" s="80">
        <v>19.817</v>
      </c>
      <c r="F5" s="80">
        <v>0</v>
      </c>
    </row>
    <row r="6" spans="2:6" ht="12" x14ac:dyDescent="0.2">
      <c r="B6" s="20" t="s">
        <v>80</v>
      </c>
      <c r="C6" s="29">
        <v>0</v>
      </c>
      <c r="D6" s="29">
        <v>0</v>
      </c>
      <c r="E6" s="29">
        <v>0</v>
      </c>
      <c r="F6" s="29">
        <v>135.04899999999998</v>
      </c>
    </row>
    <row r="7" spans="2:6" x14ac:dyDescent="0.2">
      <c r="B7" s="94" t="s">
        <v>113</v>
      </c>
      <c r="C7" s="98">
        <v>5.4950000000000001</v>
      </c>
      <c r="D7" s="98">
        <v>-12.504</v>
      </c>
      <c r="E7" s="98">
        <v>3.3650000000000002</v>
      </c>
      <c r="F7" s="98">
        <v>-140.88999999999987</v>
      </c>
    </row>
    <row r="8" spans="2:6" ht="12" x14ac:dyDescent="0.2">
      <c r="B8" s="94" t="s">
        <v>189</v>
      </c>
      <c r="C8" s="98">
        <v>0</v>
      </c>
      <c r="D8" s="98">
        <v>0</v>
      </c>
      <c r="E8" s="98">
        <v>0</v>
      </c>
      <c r="F8" s="98">
        <v>-7.2160000000000002</v>
      </c>
    </row>
    <row r="9" spans="2:6" x14ac:dyDescent="0.2">
      <c r="B9" s="94" t="s">
        <v>190</v>
      </c>
      <c r="C9" s="98">
        <v>0</v>
      </c>
      <c r="D9" s="98">
        <v>-9.6509999999999998</v>
      </c>
      <c r="E9" s="98">
        <v>31.332999999999998</v>
      </c>
      <c r="F9" s="98">
        <v>0.67800000000000005</v>
      </c>
    </row>
    <row r="10" spans="2:6" x14ac:dyDescent="0.2">
      <c r="B10" s="95" t="s">
        <v>92</v>
      </c>
      <c r="C10" s="100">
        <v>1.927</v>
      </c>
      <c r="D10" s="100">
        <v>-16.311</v>
      </c>
      <c r="E10" s="100">
        <v>73.697000000000003</v>
      </c>
      <c r="F10" s="100">
        <v>-12.379</v>
      </c>
    </row>
    <row r="11" spans="2:6" x14ac:dyDescent="0.2">
      <c r="B11" s="23" t="s">
        <v>195</v>
      </c>
      <c r="C11" s="30">
        <v>3073.9929999999999</v>
      </c>
      <c r="D11" s="30">
        <v>3276.424</v>
      </c>
      <c r="E11" s="30">
        <v>3468.306</v>
      </c>
      <c r="F11" s="30">
        <v>3572.8220000000001</v>
      </c>
    </row>
    <row r="12" spans="2:6" x14ac:dyDescent="0.2">
      <c r="B12" s="18"/>
      <c r="C12" s="18"/>
      <c r="D12" s="18"/>
      <c r="E12" s="18"/>
      <c r="F12" s="19"/>
    </row>
    <row r="13" spans="2:6" ht="49.5" customHeight="1" x14ac:dyDescent="0.2">
      <c r="B13" s="272" t="s">
        <v>72</v>
      </c>
      <c r="C13" s="272"/>
      <c r="D13" s="272"/>
      <c r="E13" s="272"/>
      <c r="F13" s="273"/>
    </row>
    <row r="14" spans="2:6" ht="16.5" customHeight="1" x14ac:dyDescent="0.2">
      <c r="B14" s="18"/>
      <c r="C14" s="18"/>
      <c r="D14" s="18"/>
      <c r="E14" s="18"/>
      <c r="F14" s="19"/>
    </row>
    <row r="15" spans="2:6" ht="16.5" customHeight="1" x14ac:dyDescent="0.35">
      <c r="B15" s="264" t="s">
        <v>117</v>
      </c>
      <c r="C15" s="265"/>
      <c r="D15" s="265"/>
      <c r="E15" s="265"/>
      <c r="F15" s="265"/>
    </row>
    <row r="16" spans="2:6" ht="16.5" customHeight="1" x14ac:dyDescent="0.2">
      <c r="B16" s="96" t="s">
        <v>31</v>
      </c>
      <c r="C16" s="16"/>
      <c r="D16" s="16"/>
      <c r="E16" s="16"/>
      <c r="F16" s="19"/>
    </row>
    <row r="17" spans="2:6" ht="16.5" customHeight="1" x14ac:dyDescent="0.2">
      <c r="B17" s="97" t="s">
        <v>114</v>
      </c>
      <c r="C17" s="16"/>
      <c r="D17" s="16"/>
      <c r="E17" s="84">
        <v>19.181999999999999</v>
      </c>
      <c r="F17" s="84"/>
    </row>
    <row r="18" spans="2:6" ht="20" x14ac:dyDescent="0.2">
      <c r="B18" s="90" t="s">
        <v>115</v>
      </c>
      <c r="C18" s="16"/>
      <c r="D18" s="16"/>
      <c r="E18" s="98"/>
      <c r="F18" s="19"/>
    </row>
    <row r="19" spans="2:6" ht="16.5" customHeight="1" x14ac:dyDescent="0.2">
      <c r="B19" s="18"/>
      <c r="C19" s="18"/>
      <c r="D19" s="18"/>
      <c r="E19" s="18"/>
      <c r="F19" s="19"/>
    </row>
    <row r="20" spans="2:6" ht="16.5" customHeight="1" x14ac:dyDescent="0.35">
      <c r="B20" s="264" t="s">
        <v>116</v>
      </c>
      <c r="C20" s="265"/>
      <c r="D20" s="265"/>
      <c r="E20" s="265"/>
      <c r="F20" s="265"/>
    </row>
    <row r="21" spans="2:6" ht="16.5" customHeight="1" x14ac:dyDescent="0.2">
      <c r="B21" s="96" t="s">
        <v>31</v>
      </c>
      <c r="C21" s="99"/>
      <c r="D21" s="99"/>
      <c r="E21" s="99"/>
      <c r="F21" s="88"/>
    </row>
    <row r="22" spans="2:6" ht="16.5" customHeight="1" x14ac:dyDescent="0.2">
      <c r="B22" s="97" t="s">
        <v>118</v>
      </c>
      <c r="C22" s="74">
        <v>-3.5680000000000001</v>
      </c>
      <c r="D22" s="74">
        <v>5.8440000000000003</v>
      </c>
      <c r="E22" s="39">
        <v>19.817</v>
      </c>
      <c r="F22" s="88"/>
    </row>
    <row r="23" spans="2:6" ht="70" x14ac:dyDescent="0.2">
      <c r="B23" s="90" t="s">
        <v>142</v>
      </c>
      <c r="C23" s="86"/>
      <c r="D23" s="86"/>
      <c r="E23" s="86"/>
      <c r="F23" s="39"/>
    </row>
    <row r="24" spans="2:6" ht="16.5" customHeight="1" x14ac:dyDescent="0.2">
      <c r="B24" s="18"/>
      <c r="C24" s="18"/>
      <c r="D24" s="18"/>
      <c r="E24" s="18"/>
      <c r="F24" s="19"/>
    </row>
    <row r="25" spans="2:6" ht="13.5" customHeight="1" x14ac:dyDescent="0.2">
      <c r="B25" s="264" t="s">
        <v>81</v>
      </c>
      <c r="C25" s="264"/>
      <c r="D25" s="264"/>
      <c r="E25" s="264"/>
      <c r="F25" s="271"/>
    </row>
    <row r="26" spans="2:6" ht="13.5" customHeight="1" x14ac:dyDescent="0.2">
      <c r="B26" s="37" t="s">
        <v>31</v>
      </c>
      <c r="C26" s="37"/>
      <c r="D26" s="37"/>
      <c r="E26" s="37"/>
      <c r="F26" s="87"/>
    </row>
    <row r="27" spans="2:6" ht="13.5" customHeight="1" x14ac:dyDescent="0.2">
      <c r="B27" s="40" t="s">
        <v>82</v>
      </c>
      <c r="C27" s="40"/>
      <c r="D27" s="40"/>
      <c r="E27" s="40"/>
      <c r="F27" s="38">
        <v>135.04900000000001</v>
      </c>
    </row>
    <row r="28" spans="2:6" ht="13.5" customHeight="1" x14ac:dyDescent="0.2">
      <c r="B28" s="40"/>
      <c r="C28" s="40"/>
      <c r="D28" s="40"/>
      <c r="E28" s="40"/>
      <c r="F28" s="38"/>
    </row>
    <row r="29" spans="2:6" ht="13.5" customHeight="1" x14ac:dyDescent="0.2">
      <c r="B29" s="264" t="s">
        <v>124</v>
      </c>
      <c r="C29" s="264"/>
      <c r="D29" s="264"/>
      <c r="E29" s="264"/>
      <c r="F29" s="271"/>
    </row>
    <row r="30" spans="2:6" ht="13.5" customHeight="1" x14ac:dyDescent="0.2">
      <c r="B30" s="103" t="s">
        <v>31</v>
      </c>
      <c r="C30" s="103"/>
      <c r="D30" s="103"/>
      <c r="E30" s="103"/>
      <c r="F30" s="127"/>
    </row>
    <row r="31" spans="2:6" ht="13.5" customHeight="1" x14ac:dyDescent="0.2">
      <c r="B31" s="128" t="s">
        <v>137</v>
      </c>
      <c r="C31" s="38">
        <v>5.4950000000000001</v>
      </c>
      <c r="D31" s="38">
        <v>-12.504</v>
      </c>
      <c r="E31" s="38">
        <v>3.3650000000000002</v>
      </c>
      <c r="F31" s="38">
        <v>-140.88999999999999</v>
      </c>
    </row>
    <row r="32" spans="2:6" ht="100" x14ac:dyDescent="0.2">
      <c r="B32" s="139" t="s">
        <v>166</v>
      </c>
      <c r="C32" s="141"/>
      <c r="D32" s="141"/>
      <c r="E32" s="141"/>
      <c r="F32" s="38"/>
    </row>
    <row r="33" spans="1:14" ht="13.5" customHeight="1" x14ac:dyDescent="0.2">
      <c r="B33" s="122"/>
      <c r="C33" s="141"/>
      <c r="D33" s="141"/>
      <c r="E33" s="141"/>
      <c r="F33" s="38"/>
    </row>
    <row r="34" spans="1:14" ht="13.5" customHeight="1" x14ac:dyDescent="0.35">
      <c r="B34" s="264" t="s">
        <v>191</v>
      </c>
      <c r="C34" s="265"/>
      <c r="D34" s="265"/>
      <c r="E34" s="265"/>
      <c r="F34" s="265"/>
    </row>
    <row r="35" spans="1:14" ht="13.5" customHeight="1" x14ac:dyDescent="0.2">
      <c r="B35" s="96" t="s">
        <v>31</v>
      </c>
      <c r="C35" s="16"/>
      <c r="D35" s="16"/>
      <c r="E35" s="16"/>
      <c r="F35" s="19"/>
    </row>
    <row r="36" spans="1:14" ht="13.5" customHeight="1" x14ac:dyDescent="0.2">
      <c r="B36" s="97" t="s">
        <v>192</v>
      </c>
      <c r="C36" s="16"/>
      <c r="D36" s="16"/>
      <c r="E36" s="84"/>
      <c r="F36" s="84">
        <v>-7.2160000000000002</v>
      </c>
    </row>
    <row r="37" spans="1:14" ht="20" x14ac:dyDescent="0.2">
      <c r="B37" s="161" t="s">
        <v>115</v>
      </c>
      <c r="C37" s="16"/>
      <c r="D37" s="16"/>
      <c r="E37" s="98"/>
      <c r="F37" s="19"/>
    </row>
    <row r="38" spans="1:14" ht="13.5" customHeight="1" x14ac:dyDescent="0.2">
      <c r="B38" s="18"/>
      <c r="C38" s="18"/>
      <c r="D38" s="18"/>
      <c r="E38" s="18"/>
      <c r="F38" s="19"/>
    </row>
    <row r="39" spans="1:14" ht="13.5" customHeight="1" x14ac:dyDescent="0.35">
      <c r="B39" s="264" t="s">
        <v>194</v>
      </c>
      <c r="C39" s="265"/>
      <c r="D39" s="265"/>
      <c r="E39" s="265"/>
      <c r="F39" s="265"/>
    </row>
    <row r="40" spans="1:14" x14ac:dyDescent="0.2">
      <c r="B40" s="96" t="s">
        <v>31</v>
      </c>
      <c r="C40" s="99"/>
      <c r="D40" s="99"/>
      <c r="E40" s="99"/>
      <c r="F40" s="160"/>
    </row>
    <row r="41" spans="1:14" x14ac:dyDescent="0.2">
      <c r="B41" s="97" t="s">
        <v>193</v>
      </c>
      <c r="C41" s="74"/>
      <c r="D41" s="74">
        <v>-9.6509999999999998</v>
      </c>
      <c r="E41" s="39">
        <v>31.332999999999998</v>
      </c>
      <c r="F41" s="39">
        <v>0.67800000000000005</v>
      </c>
    </row>
    <row r="42" spans="1:14" ht="110" x14ac:dyDescent="0.2">
      <c r="B42" s="161" t="s">
        <v>218</v>
      </c>
      <c r="C42" s="142"/>
      <c r="D42" s="142"/>
      <c r="E42" s="142"/>
      <c r="F42" s="38"/>
    </row>
    <row r="43" spans="1:14" x14ac:dyDescent="0.2">
      <c r="B43" s="50"/>
      <c r="C43" s="50"/>
      <c r="D43" s="50"/>
      <c r="E43" s="50"/>
      <c r="F43" s="25"/>
    </row>
    <row r="44" spans="1:14" x14ac:dyDescent="0.2">
      <c r="B44" s="4"/>
      <c r="C44" s="2"/>
      <c r="D44" s="2"/>
      <c r="E44" s="2"/>
      <c r="F44" s="2"/>
    </row>
    <row r="45" spans="1:14" ht="14.9" customHeight="1" x14ac:dyDescent="0.2">
      <c r="B45" s="58"/>
      <c r="C45" s="58"/>
      <c r="D45" s="58"/>
      <c r="E45" s="58"/>
      <c r="H45" s="191"/>
      <c r="I45" s="191"/>
      <c r="J45" s="191"/>
      <c r="K45" s="191"/>
      <c r="L45" s="191"/>
      <c r="M45" s="191"/>
    </row>
    <row r="46" spans="1:14" ht="15.5" customHeight="1" x14ac:dyDescent="0.35">
      <c r="A46" s="266" t="s">
        <v>204</v>
      </c>
      <c r="B46" s="267"/>
      <c r="C46" s="267"/>
      <c r="D46" s="267"/>
      <c r="E46" s="267"/>
      <c r="F46" s="267"/>
      <c r="H46" s="192"/>
      <c r="I46" s="229"/>
      <c r="J46" s="193"/>
      <c r="K46" s="193"/>
      <c r="L46" s="230"/>
      <c r="M46" s="230"/>
      <c r="N46" s="191"/>
    </row>
    <row r="47" spans="1:14" x14ac:dyDescent="0.2">
      <c r="A47" s="184"/>
      <c r="B47" s="185"/>
      <c r="C47" s="185">
        <v>2019</v>
      </c>
      <c r="D47" s="185">
        <v>2020</v>
      </c>
      <c r="E47" s="185">
        <v>2021</v>
      </c>
      <c r="F47" s="185">
        <v>2022</v>
      </c>
      <c r="H47" s="194"/>
      <c r="I47" s="191"/>
      <c r="J47" s="195"/>
      <c r="K47" s="195"/>
      <c r="L47" s="195"/>
      <c r="M47" s="195"/>
      <c r="N47" s="191"/>
    </row>
    <row r="48" spans="1:14" ht="15.5" customHeight="1" x14ac:dyDescent="0.2">
      <c r="A48" s="146">
        <v>1</v>
      </c>
      <c r="B48" s="155" t="s">
        <v>211</v>
      </c>
      <c r="C48" s="156">
        <v>3073.9929999999999</v>
      </c>
      <c r="D48" s="156">
        <v>3276.424</v>
      </c>
      <c r="E48" s="156">
        <v>3468.306</v>
      </c>
      <c r="F48" s="156">
        <v>3572.8220000000001</v>
      </c>
      <c r="G48" s="159"/>
      <c r="H48" s="196"/>
      <c r="I48" s="197"/>
      <c r="J48" s="231"/>
      <c r="K48" s="231"/>
      <c r="L48" s="231"/>
      <c r="M48" s="231"/>
      <c r="N48" s="191"/>
    </row>
    <row r="49" spans="1:17" ht="15.5" customHeight="1" x14ac:dyDescent="0.2">
      <c r="A49" s="146"/>
      <c r="B49" s="157" t="s">
        <v>212</v>
      </c>
      <c r="C49" s="154"/>
      <c r="D49" s="154"/>
      <c r="E49" s="156"/>
      <c r="F49" s="154"/>
      <c r="H49" s="198"/>
      <c r="I49" s="199"/>
      <c r="J49" s="232"/>
      <c r="K49" s="232"/>
      <c r="L49" s="231"/>
      <c r="M49" s="231"/>
      <c r="N49" s="191"/>
    </row>
    <row r="50" spans="1:17" ht="15.5" customHeight="1" x14ac:dyDescent="0.2">
      <c r="A50" s="146">
        <v>2</v>
      </c>
      <c r="B50" s="157" t="s">
        <v>205</v>
      </c>
      <c r="C50" s="154">
        <v>0</v>
      </c>
      <c r="D50" s="154">
        <v>-82.445999999999998</v>
      </c>
      <c r="E50" s="154">
        <v>0</v>
      </c>
      <c r="F50" s="154">
        <v>0</v>
      </c>
      <c r="H50" s="198"/>
      <c r="I50" s="200"/>
      <c r="J50" s="232"/>
      <c r="K50" s="232"/>
      <c r="L50" s="232"/>
      <c r="M50" s="232"/>
      <c r="N50" s="191"/>
    </row>
    <row r="51" spans="1:17" ht="15.5" customHeight="1" x14ac:dyDescent="0.2">
      <c r="A51" s="146">
        <v>3</v>
      </c>
      <c r="B51" s="157" t="s">
        <v>206</v>
      </c>
      <c r="C51" s="154">
        <v>0</v>
      </c>
      <c r="D51" s="154">
        <v>-43.122999999999998</v>
      </c>
      <c r="E51" s="154">
        <v>-47.566000000000003</v>
      </c>
      <c r="F51" s="154">
        <v>0</v>
      </c>
      <c r="G51" s="159"/>
      <c r="H51" s="198"/>
      <c r="I51" s="200"/>
      <c r="J51" s="232"/>
      <c r="K51" s="232"/>
      <c r="L51" s="232"/>
      <c r="M51" s="232"/>
      <c r="N51" s="191"/>
    </row>
    <row r="52" spans="1:17" ht="24.5" customHeight="1" x14ac:dyDescent="0.2">
      <c r="A52" s="146">
        <v>4</v>
      </c>
      <c r="B52" s="150" t="s">
        <v>207</v>
      </c>
      <c r="C52" s="183">
        <v>-31.062999999999999</v>
      </c>
      <c r="D52" s="183">
        <v>-30.052</v>
      </c>
      <c r="E52" s="183">
        <v>-30.605</v>
      </c>
      <c r="F52" s="183">
        <v>-31.7667</v>
      </c>
      <c r="G52" s="159"/>
      <c r="H52" s="198"/>
      <c r="I52" s="197"/>
      <c r="J52" s="232"/>
      <c r="K52" s="232"/>
      <c r="L52" s="232"/>
      <c r="M52" s="232"/>
      <c r="N52" s="191"/>
    </row>
    <row r="53" spans="1:17" ht="19" customHeight="1" x14ac:dyDescent="0.2">
      <c r="A53" s="186" t="s">
        <v>213</v>
      </c>
      <c r="B53" s="187" t="s">
        <v>208</v>
      </c>
      <c r="C53" s="152">
        <v>3042.93</v>
      </c>
      <c r="D53" s="152">
        <v>3120.8029999999999</v>
      </c>
      <c r="E53" s="152">
        <v>3390.134</v>
      </c>
      <c r="F53" s="152">
        <v>3541.0549999999998</v>
      </c>
      <c r="H53" s="201"/>
      <c r="I53" s="202"/>
      <c r="J53" s="233"/>
      <c r="K53" s="233"/>
      <c r="L53" s="233"/>
      <c r="M53" s="233"/>
      <c r="N53" s="191"/>
      <c r="Q53" s="226"/>
    </row>
    <row r="54" spans="1:17" ht="15.5" customHeight="1" x14ac:dyDescent="0.2">
      <c r="A54" s="184">
        <v>6</v>
      </c>
      <c r="B54" s="188" t="s">
        <v>216</v>
      </c>
      <c r="C54" s="158">
        <v>3125.5169999999998</v>
      </c>
      <c r="D54" s="158">
        <v>3291.3270000000002</v>
      </c>
      <c r="E54" s="158">
        <v>3397.11</v>
      </c>
      <c r="F54" s="239">
        <v>3553.4023199999997</v>
      </c>
      <c r="H54" s="203"/>
      <c r="I54" s="204"/>
      <c r="J54" s="234"/>
      <c r="K54" s="234"/>
      <c r="L54" s="234"/>
      <c r="M54" s="234"/>
      <c r="N54" s="235"/>
      <c r="O54" s="227"/>
      <c r="P54" s="227"/>
      <c r="Q54" s="227"/>
    </row>
    <row r="55" spans="1:17" ht="15.5" customHeight="1" x14ac:dyDescent="0.2">
      <c r="A55" s="146"/>
      <c r="B55" s="148" t="s">
        <v>187</v>
      </c>
      <c r="C55" s="154"/>
      <c r="D55" s="154"/>
      <c r="E55" s="153"/>
      <c r="F55" s="154"/>
      <c r="G55" s="166"/>
      <c r="H55" s="203"/>
      <c r="I55" s="205"/>
      <c r="J55" s="234"/>
      <c r="K55" s="234"/>
      <c r="L55" s="234"/>
      <c r="M55" s="234"/>
      <c r="N55" s="191"/>
    </row>
    <row r="56" spans="1:17" ht="15.5" customHeight="1" x14ac:dyDescent="0.2">
      <c r="A56" s="146">
        <v>7</v>
      </c>
      <c r="B56" s="149" t="s">
        <v>188</v>
      </c>
      <c r="C56" s="154"/>
      <c r="D56" s="154"/>
      <c r="E56" s="154"/>
      <c r="F56" s="154">
        <v>135.04900000000001</v>
      </c>
      <c r="G56" s="166"/>
      <c r="H56" s="206"/>
      <c r="I56" s="207"/>
      <c r="J56" s="234"/>
      <c r="K56" s="234"/>
      <c r="L56" s="234"/>
      <c r="M56" s="234"/>
      <c r="N56" s="191"/>
    </row>
    <row r="57" spans="1:17" ht="15.5" customHeight="1" thickBot="1" x14ac:dyDescent="0.25">
      <c r="A57" s="189" t="s">
        <v>214</v>
      </c>
      <c r="B57" s="147" t="s">
        <v>196</v>
      </c>
      <c r="C57" s="152">
        <v>3125.5169999999998</v>
      </c>
      <c r="D57" s="152">
        <v>3291.3270000000002</v>
      </c>
      <c r="E57" s="152">
        <v>3397.11</v>
      </c>
      <c r="F57" s="152">
        <v>3688.4513199999997</v>
      </c>
      <c r="H57" s="208"/>
      <c r="I57" s="202"/>
      <c r="J57" s="236"/>
      <c r="K57" s="236"/>
      <c r="L57" s="236"/>
      <c r="M57" s="236"/>
      <c r="N57" s="191"/>
    </row>
    <row r="58" spans="1:17" ht="30" customHeight="1" thickTop="1" x14ac:dyDescent="0.2">
      <c r="A58" s="181" t="s">
        <v>209</v>
      </c>
      <c r="B58" s="182" t="s">
        <v>210</v>
      </c>
      <c r="C58" s="190">
        <v>-82.587000000000003</v>
      </c>
      <c r="D58" s="190">
        <v>-170.524</v>
      </c>
      <c r="E58" s="190">
        <v>-6.976</v>
      </c>
      <c r="F58" s="190">
        <v>-147.39599999999973</v>
      </c>
      <c r="H58" s="209"/>
      <c r="I58" s="210"/>
      <c r="J58" s="237"/>
      <c r="K58" s="237"/>
      <c r="L58" s="237"/>
      <c r="M58" s="237"/>
      <c r="N58" s="191"/>
    </row>
    <row r="59" spans="1:17" ht="27" customHeight="1" x14ac:dyDescent="0.35">
      <c r="A59" s="268" t="s">
        <v>215</v>
      </c>
      <c r="B59" s="269"/>
      <c r="C59" s="269"/>
      <c r="D59" s="269"/>
      <c r="E59" s="269"/>
      <c r="F59" s="269"/>
      <c r="H59" s="191"/>
      <c r="I59" s="191"/>
      <c r="J59" s="195"/>
      <c r="K59" s="195"/>
      <c r="L59" s="238"/>
      <c r="M59" s="238"/>
      <c r="N59" s="191"/>
    </row>
  </sheetData>
  <mergeCells count="10">
    <mergeCell ref="B34:F34"/>
    <mergeCell ref="B39:F39"/>
    <mergeCell ref="A46:F46"/>
    <mergeCell ref="A59:F59"/>
    <mergeCell ref="B1:F1"/>
    <mergeCell ref="B15:F15"/>
    <mergeCell ref="B20:F20"/>
    <mergeCell ref="B29:F29"/>
    <mergeCell ref="B25:F25"/>
    <mergeCell ref="B13:F1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E35"/>
  <sheetViews>
    <sheetView workbookViewId="0">
      <selection activeCell="H31" sqref="H31"/>
    </sheetView>
  </sheetViews>
  <sheetFormatPr defaultColWidth="9.1796875" defaultRowHeight="11.25" customHeight="1" x14ac:dyDescent="0.2"/>
  <cols>
    <col min="1" max="1" width="48.81640625" style="6" customWidth="1"/>
    <col min="2" max="4" width="9.453125" style="6" customWidth="1"/>
    <col min="5" max="5" width="7.81640625" style="6" bestFit="1" customWidth="1"/>
    <col min="6" max="16384" width="9.1796875" style="6"/>
  </cols>
  <sheetData>
    <row r="1" spans="1:5" ht="21.75" customHeight="1" x14ac:dyDescent="0.2">
      <c r="A1" s="270" t="s">
        <v>35</v>
      </c>
      <c r="B1" s="270"/>
      <c r="C1" s="270"/>
      <c r="D1" s="270"/>
      <c r="E1" s="270"/>
    </row>
    <row r="2" spans="1:5" ht="11.25" customHeight="1" x14ac:dyDescent="0.2">
      <c r="A2" s="17"/>
      <c r="B2" s="17">
        <v>2019</v>
      </c>
      <c r="C2" s="17">
        <v>2020</v>
      </c>
      <c r="D2" s="17">
        <v>2021</v>
      </c>
      <c r="E2" s="17">
        <v>2022</v>
      </c>
    </row>
    <row r="3" spans="1:5" ht="11.25" customHeight="1" x14ac:dyDescent="0.2">
      <c r="A3" s="18" t="s">
        <v>79</v>
      </c>
      <c r="B3" s="28">
        <v>1289.048</v>
      </c>
      <c r="C3" s="28">
        <v>1381.8</v>
      </c>
      <c r="D3" s="28">
        <v>1401.075</v>
      </c>
      <c r="E3" s="28">
        <v>1440.6130000000001</v>
      </c>
    </row>
    <row r="4" spans="1:5" ht="11.25" customHeight="1" x14ac:dyDescent="0.2">
      <c r="A4" s="94" t="s">
        <v>111</v>
      </c>
      <c r="B4" s="98">
        <v>0</v>
      </c>
      <c r="C4" s="98">
        <v>0</v>
      </c>
      <c r="D4" s="98">
        <v>0</v>
      </c>
      <c r="E4" s="80">
        <v>0</v>
      </c>
    </row>
    <row r="5" spans="1:5" ht="11.25" customHeight="1" x14ac:dyDescent="0.2">
      <c r="A5" s="94" t="s">
        <v>112</v>
      </c>
      <c r="B5" s="98">
        <v>0</v>
      </c>
      <c r="C5" s="98">
        <v>11</v>
      </c>
      <c r="D5" s="98">
        <v>21.024999999999999</v>
      </c>
      <c r="E5" s="80">
        <v>0</v>
      </c>
    </row>
    <row r="6" spans="1:5" ht="11.25" customHeight="1" x14ac:dyDescent="0.2">
      <c r="A6" s="20" t="s">
        <v>80</v>
      </c>
      <c r="B6" s="80">
        <v>0</v>
      </c>
      <c r="C6" s="80">
        <v>0</v>
      </c>
      <c r="D6" s="80">
        <v>0</v>
      </c>
      <c r="E6" s="29">
        <v>47.40300000000002</v>
      </c>
    </row>
    <row r="7" spans="1:5" ht="11.25" customHeight="1" x14ac:dyDescent="0.2">
      <c r="A7" s="94" t="s">
        <v>113</v>
      </c>
      <c r="B7" s="98">
        <v>0</v>
      </c>
      <c r="C7" s="98">
        <v>0</v>
      </c>
      <c r="D7" s="98">
        <v>-1.3500311979441904E-13</v>
      </c>
      <c r="E7" s="98">
        <v>0</v>
      </c>
    </row>
    <row r="8" spans="1:5" ht="11.25" customHeight="1" x14ac:dyDescent="0.2">
      <c r="A8" s="94" t="s">
        <v>189</v>
      </c>
      <c r="B8" s="98">
        <v>0</v>
      </c>
      <c r="C8" s="98">
        <v>0</v>
      </c>
      <c r="D8" s="98">
        <v>0</v>
      </c>
      <c r="E8" s="98">
        <v>0</v>
      </c>
    </row>
    <row r="9" spans="1:5" ht="11.25" customHeight="1" x14ac:dyDescent="0.2">
      <c r="A9" s="94" t="s">
        <v>190</v>
      </c>
      <c r="B9" s="98">
        <v>0</v>
      </c>
      <c r="C9" s="98">
        <v>-0.3</v>
      </c>
      <c r="D9" s="98">
        <v>-4.4000000000000004</v>
      </c>
      <c r="E9" s="98">
        <v>61.283999999999999</v>
      </c>
    </row>
    <row r="10" spans="1:5" ht="11.25" customHeight="1" x14ac:dyDescent="0.2">
      <c r="A10" s="95" t="s">
        <v>92</v>
      </c>
      <c r="B10" s="100">
        <v>0</v>
      </c>
      <c r="C10" s="100">
        <v>10.700000000000045</v>
      </c>
      <c r="D10" s="100">
        <v>16.625</v>
      </c>
      <c r="E10" s="100">
        <v>108.6869999999999</v>
      </c>
    </row>
    <row r="11" spans="1:5" ht="11.25" customHeight="1" x14ac:dyDescent="0.2">
      <c r="A11" s="23" t="s">
        <v>195</v>
      </c>
      <c r="B11" s="30">
        <v>1289.048</v>
      </c>
      <c r="C11" s="30">
        <v>1392.5</v>
      </c>
      <c r="D11" s="30">
        <v>1417.7</v>
      </c>
      <c r="E11" s="30">
        <v>1549.3</v>
      </c>
    </row>
    <row r="12" spans="1:5" ht="10" x14ac:dyDescent="0.2">
      <c r="A12" s="18"/>
      <c r="B12" s="18"/>
      <c r="C12" s="18"/>
      <c r="D12" s="18"/>
      <c r="E12" s="19"/>
    </row>
    <row r="13" spans="1:5" ht="42" customHeight="1" x14ac:dyDescent="0.2">
      <c r="A13" s="272" t="s">
        <v>63</v>
      </c>
      <c r="B13" s="272"/>
      <c r="C13" s="272"/>
      <c r="D13" s="272"/>
      <c r="E13" s="273"/>
    </row>
    <row r="14" spans="1:5" ht="12.75" customHeight="1" x14ac:dyDescent="0.2">
      <c r="A14" s="18"/>
      <c r="B14" s="18"/>
      <c r="C14" s="18"/>
      <c r="D14" s="18"/>
      <c r="E14" s="19"/>
    </row>
    <row r="15" spans="1:5" ht="12.75" customHeight="1" x14ac:dyDescent="0.2">
      <c r="A15" s="285" t="s">
        <v>116</v>
      </c>
      <c r="B15" s="285"/>
      <c r="C15" s="285"/>
      <c r="D15" s="285"/>
      <c r="E15" s="286"/>
    </row>
    <row r="16" spans="1:5" ht="12.75" customHeight="1" x14ac:dyDescent="0.2">
      <c r="A16" s="96" t="s">
        <v>31</v>
      </c>
      <c r="B16" s="99"/>
      <c r="C16" s="99"/>
      <c r="D16" s="99"/>
      <c r="E16" s="117"/>
    </row>
    <row r="17" spans="1:5" ht="12.75" customHeight="1" x14ac:dyDescent="0.2">
      <c r="A17" s="97" t="s">
        <v>118</v>
      </c>
      <c r="B17" s="86"/>
      <c r="C17" s="74">
        <v>11</v>
      </c>
      <c r="D17" s="39">
        <v>21.024999999999999</v>
      </c>
      <c r="E17" s="39"/>
    </row>
    <row r="18" spans="1:5" ht="70" x14ac:dyDescent="0.2">
      <c r="A18" s="117" t="s">
        <v>179</v>
      </c>
      <c r="B18" s="86"/>
      <c r="C18" s="86"/>
      <c r="D18" s="86"/>
      <c r="E18" s="39"/>
    </row>
    <row r="19" spans="1:5" ht="12.75" customHeight="1" x14ac:dyDescent="0.2">
      <c r="A19" s="18"/>
      <c r="B19" s="18"/>
      <c r="C19" s="18"/>
      <c r="D19" s="18"/>
      <c r="E19" s="19"/>
    </row>
    <row r="20" spans="1:5" ht="11.25" customHeight="1" x14ac:dyDescent="0.2">
      <c r="A20" s="264" t="s">
        <v>83</v>
      </c>
      <c r="B20" s="264"/>
      <c r="C20" s="264"/>
      <c r="D20" s="264"/>
      <c r="E20" s="271"/>
    </row>
    <row r="21" spans="1:5" ht="11.25" customHeight="1" x14ac:dyDescent="0.2">
      <c r="A21" s="37" t="s">
        <v>31</v>
      </c>
      <c r="B21" s="37"/>
      <c r="C21" s="37"/>
      <c r="D21" s="37"/>
      <c r="E21" s="27"/>
    </row>
    <row r="22" spans="1:5" ht="11.25" customHeight="1" x14ac:dyDescent="0.2">
      <c r="A22" s="40" t="s">
        <v>82</v>
      </c>
      <c r="B22" s="40"/>
      <c r="C22" s="40"/>
      <c r="D22" s="40"/>
      <c r="E22" s="27">
        <v>51.402999999999999</v>
      </c>
    </row>
    <row r="23" spans="1:5" ht="11.25" customHeight="1" x14ac:dyDescent="0.2">
      <c r="A23" s="40"/>
      <c r="B23" s="40"/>
      <c r="C23" s="40"/>
      <c r="D23" s="40"/>
      <c r="E23" s="27"/>
    </row>
    <row r="24" spans="1:5" ht="11.25" customHeight="1" x14ac:dyDescent="0.2">
      <c r="A24" s="15" t="s">
        <v>32</v>
      </c>
      <c r="B24" s="15"/>
      <c r="C24" s="15"/>
      <c r="D24" s="15"/>
      <c r="E24" s="27"/>
    </row>
    <row r="25" spans="1:5" ht="11.25" customHeight="1" x14ac:dyDescent="0.2">
      <c r="A25" s="40" t="s">
        <v>95</v>
      </c>
      <c r="B25" s="40"/>
      <c r="C25" s="40"/>
      <c r="D25" s="40"/>
      <c r="E25" s="27"/>
    </row>
    <row r="26" spans="1:5" ht="11.25" customHeight="1" x14ac:dyDescent="0.2">
      <c r="A26" s="35" t="s">
        <v>97</v>
      </c>
      <c r="B26" s="35"/>
      <c r="C26" s="35"/>
      <c r="D26" s="35"/>
      <c r="E26" s="27">
        <v>-4</v>
      </c>
    </row>
    <row r="27" spans="1:5" ht="11.25" customHeight="1" x14ac:dyDescent="0.2">
      <c r="A27" s="35"/>
      <c r="B27" s="35"/>
      <c r="C27" s="35"/>
      <c r="D27" s="35"/>
      <c r="E27" s="27"/>
    </row>
    <row r="28" spans="1:5" ht="11.25" customHeight="1" x14ac:dyDescent="0.35">
      <c r="A28" s="264" t="s">
        <v>194</v>
      </c>
      <c r="B28" s="265"/>
      <c r="C28" s="265"/>
      <c r="D28" s="265"/>
      <c r="E28" s="265"/>
    </row>
    <row r="29" spans="1:5" ht="11.25" customHeight="1" x14ac:dyDescent="0.2">
      <c r="A29" s="96" t="s">
        <v>31</v>
      </c>
      <c r="B29" s="99"/>
      <c r="C29" s="99"/>
      <c r="D29" s="99"/>
      <c r="E29" s="175"/>
    </row>
    <row r="30" spans="1:5" ht="11.25" customHeight="1" x14ac:dyDescent="0.2">
      <c r="A30" s="97" t="s">
        <v>193</v>
      </c>
      <c r="B30" s="74"/>
      <c r="C30" s="74">
        <v>-0.3</v>
      </c>
      <c r="D30" s="39">
        <v>-4.4000000000000004</v>
      </c>
      <c r="E30" s="39">
        <v>61.283999999999999</v>
      </c>
    </row>
    <row r="31" spans="1:5" ht="70" x14ac:dyDescent="0.2">
      <c r="A31" s="177" t="s">
        <v>263</v>
      </c>
      <c r="B31" s="142"/>
      <c r="C31" s="142"/>
      <c r="D31" s="142"/>
      <c r="E31" s="38"/>
    </row>
    <row r="32" spans="1:5" ht="11.25" customHeight="1" x14ac:dyDescent="0.2">
      <c r="A32" s="50"/>
      <c r="B32" s="50"/>
      <c r="C32" s="50"/>
      <c r="D32" s="50"/>
      <c r="E32" s="25"/>
    </row>
    <row r="33" spans="1:5" ht="11.25" customHeight="1" x14ac:dyDescent="0.2">
      <c r="A33" s="4"/>
      <c r="B33" s="2"/>
      <c r="C33" s="2"/>
      <c r="D33" s="2"/>
      <c r="E33" s="2"/>
    </row>
    <row r="34" spans="1:5" ht="11.25" customHeight="1" x14ac:dyDescent="0.2">
      <c r="A34" s="5"/>
      <c r="B34" s="34"/>
      <c r="C34" s="34"/>
      <c r="D34" s="34"/>
      <c r="E34" s="34"/>
    </row>
    <row r="35" spans="1:5" ht="11.25" customHeight="1" x14ac:dyDescent="0.2">
      <c r="A35" s="7"/>
      <c r="B35" s="7"/>
      <c r="C35" s="7"/>
      <c r="D35" s="7"/>
      <c r="E35" s="7"/>
    </row>
  </sheetData>
  <mergeCells count="5">
    <mergeCell ref="A1:E1"/>
    <mergeCell ref="A13:E13"/>
    <mergeCell ref="A20:E20"/>
    <mergeCell ref="A15:E15"/>
    <mergeCell ref="A28:E2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sheetPr>
  <dimension ref="A1:E44"/>
  <sheetViews>
    <sheetView topLeftCell="A11" workbookViewId="0">
      <selection activeCell="E11" sqref="E11"/>
    </sheetView>
  </sheetViews>
  <sheetFormatPr defaultColWidth="9.1796875" defaultRowHeight="10" x14ac:dyDescent="0.2"/>
  <cols>
    <col min="1" max="1" width="52" style="1" customWidth="1"/>
    <col min="2" max="4" width="7" style="6" customWidth="1"/>
    <col min="5" max="5" width="7" style="1" customWidth="1"/>
    <col min="6" max="16384" width="9.1796875" style="1"/>
  </cols>
  <sheetData>
    <row r="1" spans="1:5" ht="15.75" customHeight="1" x14ac:dyDescent="0.2">
      <c r="A1" s="270" t="s">
        <v>34</v>
      </c>
      <c r="B1" s="270"/>
      <c r="C1" s="270"/>
      <c r="D1" s="270"/>
      <c r="E1" s="270"/>
    </row>
    <row r="2" spans="1:5" x14ac:dyDescent="0.2">
      <c r="A2" s="17"/>
      <c r="B2" s="17">
        <v>2019</v>
      </c>
      <c r="C2" s="17">
        <v>2020</v>
      </c>
      <c r="D2" s="17">
        <v>2021</v>
      </c>
      <c r="E2" s="17">
        <v>2022</v>
      </c>
    </row>
    <row r="3" spans="1:5" x14ac:dyDescent="0.2">
      <c r="A3" s="18" t="s">
        <v>79</v>
      </c>
      <c r="B3" s="28">
        <v>699.12900000000002</v>
      </c>
      <c r="C3" s="28">
        <v>586.11800000000005</v>
      </c>
      <c r="D3" s="28">
        <v>555.54999999999995</v>
      </c>
      <c r="E3" s="28">
        <v>971.85599999999999</v>
      </c>
    </row>
    <row r="4" spans="1:5" s="6" customFormat="1" ht="12" x14ac:dyDescent="0.2">
      <c r="A4" s="94" t="s">
        <v>111</v>
      </c>
      <c r="B4" s="98">
        <v>0</v>
      </c>
      <c r="C4" s="98">
        <v>0</v>
      </c>
      <c r="D4" s="98">
        <v>14.4</v>
      </c>
      <c r="E4" s="80">
        <v>0</v>
      </c>
    </row>
    <row r="5" spans="1:5" s="6" customFormat="1" x14ac:dyDescent="0.2">
      <c r="A5" s="94" t="s">
        <v>112</v>
      </c>
      <c r="B5" s="98">
        <v>-0.58399999999999996</v>
      </c>
      <c r="C5" s="98">
        <v>0.30199999999999999</v>
      </c>
      <c r="D5" s="98">
        <v>-37.856999999999999</v>
      </c>
      <c r="E5" s="80">
        <v>0</v>
      </c>
    </row>
    <row r="6" spans="1:5" ht="12" x14ac:dyDescent="0.2">
      <c r="A6" s="20" t="s">
        <v>80</v>
      </c>
      <c r="B6" s="80">
        <v>0</v>
      </c>
      <c r="C6" s="80">
        <v>0</v>
      </c>
      <c r="D6" s="80">
        <v>0</v>
      </c>
      <c r="E6" s="29">
        <v>32.745999999999981</v>
      </c>
    </row>
    <row r="7" spans="1:5" s="6" customFormat="1" x14ac:dyDescent="0.2">
      <c r="A7" s="94" t="s">
        <v>113</v>
      </c>
      <c r="B7" s="98">
        <v>-0.28799999999999998</v>
      </c>
      <c r="C7" s="98">
        <v>1.806</v>
      </c>
      <c r="D7" s="98">
        <v>-81.70999999999998</v>
      </c>
      <c r="E7" s="98">
        <v>-9.4570000000000007</v>
      </c>
    </row>
    <row r="8" spans="1:5" s="6" customFormat="1" ht="12" x14ac:dyDescent="0.2">
      <c r="A8" s="94" t="s">
        <v>189</v>
      </c>
      <c r="B8" s="98">
        <v>0</v>
      </c>
      <c r="C8" s="98">
        <v>0</v>
      </c>
      <c r="D8" s="98">
        <v>0</v>
      </c>
      <c r="E8" s="98">
        <v>8.1129999999999995</v>
      </c>
    </row>
    <row r="9" spans="1:5" s="6" customFormat="1" x14ac:dyDescent="0.2">
      <c r="A9" s="94" t="s">
        <v>190</v>
      </c>
      <c r="B9" s="98">
        <v>0</v>
      </c>
      <c r="C9" s="98">
        <v>0.93100000000000005</v>
      </c>
      <c r="D9" s="98">
        <v>4.6619999999999999</v>
      </c>
      <c r="E9" s="98">
        <v>42.38</v>
      </c>
    </row>
    <row r="10" spans="1:5" s="6" customFormat="1" x14ac:dyDescent="0.2">
      <c r="A10" s="95" t="s">
        <v>92</v>
      </c>
      <c r="B10" s="100">
        <v>-0.872</v>
      </c>
      <c r="C10" s="100">
        <v>3.0390000000000001</v>
      </c>
      <c r="D10" s="100">
        <v>-100.50499999999994</v>
      </c>
      <c r="E10" s="100">
        <v>73.781999999999996</v>
      </c>
    </row>
    <row r="11" spans="1:5" x14ac:dyDescent="0.2">
      <c r="A11" s="23" t="s">
        <v>195</v>
      </c>
      <c r="B11" s="30">
        <v>698.25699999999995</v>
      </c>
      <c r="C11" s="30">
        <v>589.15700000000004</v>
      </c>
      <c r="D11" s="30">
        <v>455.04500000000002</v>
      </c>
      <c r="E11" s="30">
        <v>1045.6379999999999</v>
      </c>
    </row>
    <row r="12" spans="1:5" x14ac:dyDescent="0.2">
      <c r="A12" s="18"/>
      <c r="B12" s="18"/>
      <c r="C12" s="18"/>
      <c r="D12" s="18"/>
      <c r="E12" s="19"/>
    </row>
    <row r="13" spans="1:5" ht="87.65" customHeight="1" x14ac:dyDescent="0.2">
      <c r="A13" s="287" t="s">
        <v>59</v>
      </c>
      <c r="B13" s="287"/>
      <c r="C13" s="287"/>
      <c r="D13" s="287"/>
      <c r="E13" s="288"/>
    </row>
    <row r="14" spans="1:5" ht="15" customHeight="1" x14ac:dyDescent="0.2">
      <c r="A14" s="285" t="s">
        <v>119</v>
      </c>
      <c r="B14" s="285"/>
      <c r="C14" s="285"/>
      <c r="D14" s="285"/>
      <c r="E14" s="286"/>
    </row>
    <row r="15" spans="1:5" s="6" customFormat="1" ht="15" customHeight="1" x14ac:dyDescent="0.2">
      <c r="A15" s="96" t="s">
        <v>31</v>
      </c>
      <c r="B15" s="16"/>
      <c r="C15" s="16"/>
      <c r="D15" s="16"/>
      <c r="E15" s="19"/>
    </row>
    <row r="16" spans="1:5" s="6" customFormat="1" ht="15" customHeight="1" x14ac:dyDescent="0.2">
      <c r="A16" s="97" t="s">
        <v>114</v>
      </c>
      <c r="B16" s="16"/>
      <c r="C16" s="16"/>
      <c r="D16" s="84">
        <v>14.4</v>
      </c>
      <c r="E16" s="84"/>
    </row>
    <row r="17" spans="1:5" s="6" customFormat="1" ht="20" x14ac:dyDescent="0.2">
      <c r="A17" s="117" t="s">
        <v>145</v>
      </c>
      <c r="B17" s="16"/>
      <c r="C17" s="16"/>
      <c r="D17" s="98"/>
      <c r="E17" s="19"/>
    </row>
    <row r="18" spans="1:5" s="6" customFormat="1" ht="15" customHeight="1" x14ac:dyDescent="0.2">
      <c r="A18" s="26"/>
      <c r="B18" s="86"/>
      <c r="C18" s="86"/>
      <c r="D18" s="86"/>
      <c r="E18" s="39"/>
    </row>
    <row r="19" spans="1:5" s="6" customFormat="1" ht="15" customHeight="1" x14ac:dyDescent="0.2">
      <c r="A19" s="285" t="s">
        <v>116</v>
      </c>
      <c r="B19" s="285"/>
      <c r="C19" s="285"/>
      <c r="D19" s="285"/>
      <c r="E19" s="286"/>
    </row>
    <row r="20" spans="1:5" s="6" customFormat="1" ht="15" customHeight="1" x14ac:dyDescent="0.2">
      <c r="A20" s="96" t="s">
        <v>31</v>
      </c>
      <c r="B20" s="99"/>
      <c r="C20" s="99"/>
      <c r="D20" s="99"/>
      <c r="E20" s="117"/>
    </row>
    <row r="21" spans="1:5" s="6" customFormat="1" ht="15" customHeight="1" x14ac:dyDescent="0.2">
      <c r="A21" s="97" t="s">
        <v>118</v>
      </c>
      <c r="B21" s="74">
        <v>-0.58399999999999996</v>
      </c>
      <c r="C21" s="74">
        <v>0.30199999999999999</v>
      </c>
      <c r="D21" s="39">
        <v>-37.856999999999999</v>
      </c>
      <c r="E21" s="39"/>
    </row>
    <row r="22" spans="1:5" s="6" customFormat="1" ht="70" x14ac:dyDescent="0.2">
      <c r="A22" s="117" t="s">
        <v>180</v>
      </c>
      <c r="B22" s="86"/>
      <c r="C22" s="86"/>
      <c r="D22" s="86"/>
      <c r="E22" s="39"/>
    </row>
    <row r="23" spans="1:5" s="6" customFormat="1" ht="15" customHeight="1" x14ac:dyDescent="0.2">
      <c r="A23" s="18"/>
      <c r="B23" s="18"/>
      <c r="C23" s="18"/>
      <c r="D23" s="18"/>
      <c r="E23" s="19"/>
    </row>
    <row r="24" spans="1:5" s="6" customFormat="1" ht="14.5" x14ac:dyDescent="0.35">
      <c r="A24" s="264" t="s">
        <v>83</v>
      </c>
      <c r="B24" s="264"/>
      <c r="C24" s="264"/>
      <c r="D24" s="264"/>
      <c r="E24" s="265"/>
    </row>
    <row r="25" spans="1:5" s="6" customFormat="1" x14ac:dyDescent="0.2">
      <c r="A25" s="37" t="s">
        <v>31</v>
      </c>
      <c r="B25" s="37"/>
      <c r="C25" s="37"/>
      <c r="D25" s="37"/>
      <c r="E25" s="27"/>
    </row>
    <row r="26" spans="1:5" s="6" customFormat="1" x14ac:dyDescent="0.2">
      <c r="A26" s="40" t="s">
        <v>82</v>
      </c>
      <c r="B26" s="40"/>
      <c r="C26" s="40"/>
      <c r="D26" s="40"/>
      <c r="E26" s="27">
        <v>32.746000000000002</v>
      </c>
    </row>
    <row r="27" spans="1:5" s="6" customFormat="1" x14ac:dyDescent="0.2">
      <c r="A27" s="40"/>
      <c r="B27" s="40"/>
      <c r="C27" s="40"/>
      <c r="D27" s="40"/>
      <c r="E27" s="27"/>
    </row>
    <row r="28" spans="1:5" s="6" customFormat="1" x14ac:dyDescent="0.2">
      <c r="A28" s="264" t="s">
        <v>128</v>
      </c>
      <c r="B28" s="264"/>
      <c r="C28" s="264"/>
      <c r="D28" s="264"/>
      <c r="E28" s="271"/>
    </row>
    <row r="29" spans="1:5" s="6" customFormat="1" x14ac:dyDescent="0.2">
      <c r="A29" s="103" t="s">
        <v>31</v>
      </c>
      <c r="B29" s="40"/>
      <c r="C29" s="40"/>
      <c r="D29" s="40"/>
      <c r="E29" s="27"/>
    </row>
    <row r="30" spans="1:5" s="6" customFormat="1" x14ac:dyDescent="0.2">
      <c r="A30" s="128" t="s">
        <v>137</v>
      </c>
      <c r="B30" s="132">
        <v>-0.28799999999999998</v>
      </c>
      <c r="C30" s="132">
        <v>1.806</v>
      </c>
      <c r="D30" s="132">
        <v>-81.709999999999994</v>
      </c>
      <c r="E30" s="132">
        <v>-9.4570000000000007</v>
      </c>
    </row>
    <row r="31" spans="1:5" s="6" customFormat="1" ht="50" x14ac:dyDescent="0.2">
      <c r="A31" s="139" t="s">
        <v>181</v>
      </c>
      <c r="B31" s="40"/>
      <c r="C31" s="40"/>
      <c r="D31" s="40"/>
      <c r="E31" s="27"/>
    </row>
    <row r="32" spans="1:5" s="6" customFormat="1" x14ac:dyDescent="0.2">
      <c r="A32" s="40"/>
      <c r="B32" s="40"/>
      <c r="C32" s="40"/>
      <c r="D32" s="40"/>
      <c r="E32" s="27"/>
    </row>
    <row r="33" spans="1:5" s="6" customFormat="1" ht="14.5" x14ac:dyDescent="0.35">
      <c r="A33" s="264" t="s">
        <v>191</v>
      </c>
      <c r="B33" s="265"/>
      <c r="C33" s="265"/>
      <c r="D33" s="265"/>
      <c r="E33" s="265"/>
    </row>
    <row r="34" spans="1:5" s="6" customFormat="1" x14ac:dyDescent="0.2">
      <c r="A34" s="96" t="s">
        <v>31</v>
      </c>
      <c r="B34" s="16"/>
      <c r="C34" s="16"/>
      <c r="D34" s="16"/>
      <c r="E34" s="19"/>
    </row>
    <row r="35" spans="1:5" s="6" customFormat="1" x14ac:dyDescent="0.2">
      <c r="A35" s="97" t="s">
        <v>192</v>
      </c>
      <c r="B35" s="16"/>
      <c r="C35" s="16"/>
      <c r="D35" s="84"/>
      <c r="E35" s="84">
        <v>8.1129999999999995</v>
      </c>
    </row>
    <row r="36" spans="1:5" s="6" customFormat="1" ht="20" x14ac:dyDescent="0.2">
      <c r="A36" s="177" t="s">
        <v>115</v>
      </c>
      <c r="B36" s="16"/>
      <c r="C36" s="16"/>
      <c r="D36" s="98"/>
      <c r="E36" s="19"/>
    </row>
    <row r="37" spans="1:5" s="6" customFormat="1" x14ac:dyDescent="0.2">
      <c r="A37" s="18"/>
      <c r="B37" s="18"/>
      <c r="C37" s="18"/>
      <c r="D37" s="18"/>
      <c r="E37" s="19"/>
    </row>
    <row r="38" spans="1:5" s="6" customFormat="1" ht="14.5" x14ac:dyDescent="0.35">
      <c r="A38" s="264" t="s">
        <v>194</v>
      </c>
      <c r="B38" s="265"/>
      <c r="C38" s="265"/>
      <c r="D38" s="265"/>
      <c r="E38" s="265"/>
    </row>
    <row r="39" spans="1:5" s="6" customFormat="1" x14ac:dyDescent="0.2">
      <c r="A39" s="96" t="s">
        <v>31</v>
      </c>
      <c r="B39" s="99"/>
      <c r="C39" s="99"/>
      <c r="D39" s="99"/>
      <c r="E39" s="175"/>
    </row>
    <row r="40" spans="1:5" s="6" customFormat="1" x14ac:dyDescent="0.2">
      <c r="A40" s="97" t="s">
        <v>193</v>
      </c>
      <c r="B40" s="74"/>
      <c r="C40" s="74">
        <v>0.93100000000000005</v>
      </c>
      <c r="D40" s="39">
        <v>4.6619999999999999</v>
      </c>
      <c r="E40" s="39">
        <v>42.38</v>
      </c>
    </row>
    <row r="41" spans="1:5" s="6" customFormat="1" ht="50" x14ac:dyDescent="0.2">
      <c r="A41" s="177" t="s">
        <v>264</v>
      </c>
      <c r="B41" s="142"/>
      <c r="C41" s="142"/>
      <c r="D41" s="142"/>
      <c r="E41" s="38"/>
    </row>
    <row r="42" spans="1:5" x14ac:dyDescent="0.2">
      <c r="A42" s="21"/>
      <c r="B42" s="21"/>
      <c r="C42" s="21"/>
      <c r="D42" s="21"/>
      <c r="E42" s="22"/>
    </row>
    <row r="43" spans="1:5" x14ac:dyDescent="0.2">
      <c r="A43" s="4" t="s">
        <v>22</v>
      </c>
      <c r="B43" s="2">
        <f>SUM(B15:B42)</f>
        <v>-0.87199999999999989</v>
      </c>
      <c r="C43" s="2">
        <f>SUM(C15:C42)</f>
        <v>3.0390000000000001</v>
      </c>
      <c r="D43" s="2">
        <f>SUM(D15:D42)</f>
        <v>-100.505</v>
      </c>
      <c r="E43" s="2">
        <f>SUM(E15:E42)</f>
        <v>73.782000000000011</v>
      </c>
    </row>
    <row r="44" spans="1:5" x14ac:dyDescent="0.2">
      <c r="A44" s="5" t="s">
        <v>15</v>
      </c>
      <c r="B44" s="34">
        <f>B43-B10</f>
        <v>0</v>
      </c>
      <c r="C44" s="34">
        <f>C43-C10</f>
        <v>0</v>
      </c>
      <c r="D44" s="34">
        <f>D43-D10</f>
        <v>0</v>
      </c>
      <c r="E44" s="34">
        <f>E43-E10</f>
        <v>0</v>
      </c>
    </row>
  </sheetData>
  <mergeCells count="8">
    <mergeCell ref="A33:E33"/>
    <mergeCell ref="A38:E38"/>
    <mergeCell ref="A28:E28"/>
    <mergeCell ref="A1:E1"/>
    <mergeCell ref="A13:E13"/>
    <mergeCell ref="A24:E24"/>
    <mergeCell ref="A14:E14"/>
    <mergeCell ref="A19:E19"/>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sheetPr>
  <dimension ref="A1:I81"/>
  <sheetViews>
    <sheetView topLeftCell="A18" workbookViewId="0">
      <selection activeCell="I65" sqref="I65"/>
    </sheetView>
  </sheetViews>
  <sheetFormatPr defaultColWidth="9.1796875" defaultRowHeight="10" x14ac:dyDescent="0.2"/>
  <cols>
    <col min="1" max="1" width="47.54296875" style="6" customWidth="1"/>
    <col min="2" max="2" width="6" style="6" bestFit="1" customWidth="1"/>
    <col min="3" max="4" width="7.453125" style="6" bestFit="1" customWidth="1"/>
    <col min="5" max="5" width="8.7265625" style="6" bestFit="1" customWidth="1"/>
    <col min="6" max="6" width="9.453125" style="6" customWidth="1"/>
    <col min="7" max="7" width="7.08984375" style="6" customWidth="1"/>
    <col min="8" max="8" width="14.1796875" style="6" customWidth="1"/>
    <col min="9" max="9" width="11.1796875" style="6" bestFit="1" customWidth="1"/>
    <col min="10" max="16384" width="9.1796875" style="6"/>
  </cols>
  <sheetData>
    <row r="1" spans="1:5" ht="15.75" customHeight="1" x14ac:dyDescent="0.2">
      <c r="A1" s="270" t="s">
        <v>50</v>
      </c>
      <c r="B1" s="270"/>
      <c r="C1" s="270"/>
      <c r="D1" s="270"/>
      <c r="E1" s="270"/>
    </row>
    <row r="2" spans="1:5" x14ac:dyDescent="0.2">
      <c r="A2" s="17"/>
      <c r="B2" s="17">
        <v>2019</v>
      </c>
      <c r="C2" s="17">
        <v>2020</v>
      </c>
      <c r="D2" s="17">
        <v>2021</v>
      </c>
      <c r="E2" s="17">
        <v>2022</v>
      </c>
    </row>
    <row r="3" spans="1:5" x14ac:dyDescent="0.2">
      <c r="A3" s="18" t="s">
        <v>79</v>
      </c>
      <c r="B3" s="28">
        <v>0</v>
      </c>
      <c r="C3" s="28">
        <v>0</v>
      </c>
      <c r="D3" s="28">
        <v>5.2830000000000004</v>
      </c>
      <c r="E3" s="28">
        <v>1545.671</v>
      </c>
    </row>
    <row r="4" spans="1:5" x14ac:dyDescent="0.2">
      <c r="A4" s="20" t="s">
        <v>130</v>
      </c>
      <c r="B4" s="80">
        <v>0</v>
      </c>
      <c r="C4" s="80">
        <v>0</v>
      </c>
      <c r="D4" s="80">
        <v>-5.2830000000000004</v>
      </c>
      <c r="E4" s="80">
        <v>0</v>
      </c>
    </row>
    <row r="5" spans="1:5" ht="10.5" customHeight="1" x14ac:dyDescent="0.2">
      <c r="A5" s="133" t="s">
        <v>98</v>
      </c>
      <c r="B5" s="80">
        <v>0</v>
      </c>
      <c r="C5" s="80">
        <v>0</v>
      </c>
      <c r="D5" s="80">
        <v>0</v>
      </c>
      <c r="E5" s="80">
        <v>361.05200000000002</v>
      </c>
    </row>
    <row r="6" spans="1:5" ht="12" x14ac:dyDescent="0.2">
      <c r="A6" s="20" t="s">
        <v>80</v>
      </c>
      <c r="B6" s="80">
        <v>0</v>
      </c>
      <c r="C6" s="80">
        <v>0</v>
      </c>
      <c r="D6" s="80">
        <v>0</v>
      </c>
      <c r="E6" s="29">
        <v>-1874.0300000000002</v>
      </c>
    </row>
    <row r="7" spans="1:5" x14ac:dyDescent="0.2">
      <c r="A7" s="94" t="s">
        <v>113</v>
      </c>
      <c r="B7" s="98">
        <v>0</v>
      </c>
      <c r="C7" s="98">
        <v>0</v>
      </c>
      <c r="D7" s="98">
        <v>0</v>
      </c>
      <c r="E7" s="98">
        <v>-19.7</v>
      </c>
    </row>
    <row r="8" spans="1:5" ht="12" x14ac:dyDescent="0.2">
      <c r="A8" s="94" t="s">
        <v>189</v>
      </c>
      <c r="B8" s="98">
        <v>0</v>
      </c>
      <c r="C8" s="98">
        <v>0</v>
      </c>
      <c r="D8" s="98">
        <v>0</v>
      </c>
      <c r="E8" s="98">
        <v>0</v>
      </c>
    </row>
    <row r="9" spans="1:5" x14ac:dyDescent="0.2">
      <c r="A9" s="94" t="s">
        <v>190</v>
      </c>
      <c r="B9" s="98">
        <v>0</v>
      </c>
      <c r="C9" s="98">
        <v>0</v>
      </c>
      <c r="D9" s="98">
        <v>0</v>
      </c>
      <c r="E9" s="98">
        <v>-12.993</v>
      </c>
    </row>
    <row r="10" spans="1:5" x14ac:dyDescent="0.2">
      <c r="A10" s="95" t="s">
        <v>92</v>
      </c>
      <c r="B10" s="29">
        <v>0</v>
      </c>
      <c r="C10" s="29">
        <v>0</v>
      </c>
      <c r="D10" s="29">
        <v>-5.2830000000000004</v>
      </c>
      <c r="E10" s="29">
        <v>-1545.6709999999998</v>
      </c>
    </row>
    <row r="11" spans="1:5" x14ac:dyDescent="0.2">
      <c r="A11" s="23" t="s">
        <v>195</v>
      </c>
      <c r="B11" s="30">
        <v>0</v>
      </c>
      <c r="C11" s="30">
        <v>0</v>
      </c>
      <c r="D11" s="30">
        <v>0</v>
      </c>
      <c r="E11" s="30">
        <v>0</v>
      </c>
    </row>
    <row r="12" spans="1:5" x14ac:dyDescent="0.2">
      <c r="A12" s="18"/>
      <c r="B12" s="18"/>
      <c r="C12" s="18"/>
      <c r="D12" s="18"/>
      <c r="E12" s="19"/>
    </row>
    <row r="13" spans="1:5" ht="29.25" customHeight="1" x14ac:dyDescent="0.2">
      <c r="A13" s="272" t="s">
        <v>70</v>
      </c>
      <c r="B13" s="272"/>
      <c r="C13" s="272"/>
      <c r="D13" s="272"/>
      <c r="E13" s="273"/>
    </row>
    <row r="14" spans="1:5" x14ac:dyDescent="0.2">
      <c r="A14" s="18"/>
      <c r="B14" s="18"/>
      <c r="C14" s="18"/>
      <c r="D14" s="18"/>
      <c r="E14" s="19"/>
    </row>
    <row r="15" spans="1:5" x14ac:dyDescent="0.2">
      <c r="A15" s="285" t="s">
        <v>116</v>
      </c>
      <c r="B15" s="285"/>
      <c r="C15" s="285"/>
      <c r="D15" s="285"/>
      <c r="E15" s="286"/>
    </row>
    <row r="16" spans="1:5" x14ac:dyDescent="0.2">
      <c r="A16" s="96" t="s">
        <v>31</v>
      </c>
      <c r="B16" s="99"/>
      <c r="C16" s="99"/>
      <c r="D16" s="99"/>
      <c r="E16" s="134"/>
    </row>
    <row r="17" spans="1:5" x14ac:dyDescent="0.2">
      <c r="A17" s="97" t="s">
        <v>131</v>
      </c>
      <c r="B17" s="86"/>
      <c r="C17" s="86"/>
      <c r="D17" s="39">
        <v>-5.2830000000000004</v>
      </c>
      <c r="E17" s="39"/>
    </row>
    <row r="18" spans="1:5" x14ac:dyDescent="0.2">
      <c r="A18" s="18"/>
      <c r="B18" s="18"/>
      <c r="C18" s="18"/>
      <c r="D18" s="18"/>
      <c r="E18" s="19"/>
    </row>
    <row r="19" spans="1:5" x14ac:dyDescent="0.2">
      <c r="A19" s="264" t="s">
        <v>99</v>
      </c>
      <c r="B19" s="264"/>
      <c r="C19" s="264"/>
      <c r="D19" s="264"/>
      <c r="E19" s="271"/>
    </row>
    <row r="20" spans="1:5" x14ac:dyDescent="0.2">
      <c r="A20" s="18" t="s">
        <v>32</v>
      </c>
      <c r="B20" s="18"/>
      <c r="C20" s="18"/>
      <c r="D20" s="18"/>
      <c r="E20" s="19"/>
    </row>
    <row r="21" spans="1:5" x14ac:dyDescent="0.2">
      <c r="A21" s="20" t="s">
        <v>94</v>
      </c>
      <c r="B21" s="20"/>
      <c r="C21" s="20"/>
      <c r="D21" s="20"/>
      <c r="E21" s="84">
        <v>361.05200000000002</v>
      </c>
    </row>
    <row r="22" spans="1:5" ht="77.5" customHeight="1" x14ac:dyDescent="0.2">
      <c r="A22" s="133" t="s">
        <v>182</v>
      </c>
      <c r="B22" s="133"/>
      <c r="C22" s="133"/>
      <c r="D22" s="133"/>
      <c r="E22" s="19"/>
    </row>
    <row r="23" spans="1:5" x14ac:dyDescent="0.2">
      <c r="A23" s="18"/>
      <c r="B23" s="18"/>
      <c r="C23" s="18"/>
      <c r="D23" s="18"/>
      <c r="E23" s="19"/>
    </row>
    <row r="24" spans="1:5" s="8" customFormat="1" x14ac:dyDescent="0.2">
      <c r="A24" s="264" t="s">
        <v>83</v>
      </c>
      <c r="B24" s="264"/>
      <c r="C24" s="264"/>
      <c r="D24" s="264"/>
      <c r="E24" s="271"/>
    </row>
    <row r="25" spans="1:5" s="8" customFormat="1" x14ac:dyDescent="0.2">
      <c r="A25" s="37" t="s">
        <v>31</v>
      </c>
      <c r="B25" s="37"/>
      <c r="C25" s="37"/>
      <c r="D25" s="37"/>
      <c r="E25" s="27"/>
    </row>
    <row r="26" spans="1:5" s="8" customFormat="1" x14ac:dyDescent="0.2">
      <c r="A26" s="47" t="s">
        <v>84</v>
      </c>
      <c r="B26" s="47"/>
      <c r="C26" s="47"/>
      <c r="D26" s="47"/>
      <c r="E26" s="27">
        <v>-1883.9090000000001</v>
      </c>
    </row>
    <row r="27" spans="1:5" ht="30" x14ac:dyDescent="0.2">
      <c r="A27" s="136" t="s">
        <v>100</v>
      </c>
      <c r="B27" s="136"/>
      <c r="C27" s="136"/>
      <c r="D27" s="136"/>
      <c r="E27" s="27"/>
    </row>
    <row r="28" spans="1:5" ht="10.75" customHeight="1" x14ac:dyDescent="0.2">
      <c r="A28" s="136"/>
      <c r="B28" s="136"/>
      <c r="C28" s="136"/>
      <c r="D28" s="136"/>
      <c r="E28" s="27"/>
    </row>
    <row r="29" spans="1:5" ht="10.75" customHeight="1" x14ac:dyDescent="0.2">
      <c r="A29" s="48" t="s">
        <v>101</v>
      </c>
      <c r="B29" s="48"/>
      <c r="C29" s="48"/>
      <c r="D29" s="48"/>
      <c r="E29" s="27">
        <v>18.954000000000001</v>
      </c>
    </row>
    <row r="30" spans="1:5" ht="30" x14ac:dyDescent="0.2">
      <c r="A30" s="76" t="s">
        <v>102</v>
      </c>
      <c r="B30" s="76"/>
      <c r="C30" s="76"/>
      <c r="D30" s="76"/>
      <c r="E30" s="27"/>
    </row>
    <row r="31" spans="1:5" x14ac:dyDescent="0.2">
      <c r="A31" s="48"/>
      <c r="B31" s="48"/>
      <c r="C31" s="48"/>
      <c r="D31" s="48"/>
      <c r="E31" s="27"/>
    </row>
    <row r="32" spans="1:5" x14ac:dyDescent="0.2">
      <c r="A32" s="71" t="s">
        <v>32</v>
      </c>
      <c r="B32" s="71"/>
      <c r="C32" s="71"/>
      <c r="D32" s="71"/>
      <c r="E32" s="27"/>
    </row>
    <row r="33" spans="1:5" x14ac:dyDescent="0.2">
      <c r="A33" s="72" t="s">
        <v>95</v>
      </c>
      <c r="B33" s="72"/>
      <c r="C33" s="72"/>
      <c r="D33" s="72"/>
      <c r="E33" s="27"/>
    </row>
    <row r="34" spans="1:5" x14ac:dyDescent="0.2">
      <c r="A34" s="76" t="s">
        <v>87</v>
      </c>
      <c r="B34" s="76"/>
      <c r="C34" s="76"/>
      <c r="D34" s="76"/>
      <c r="E34" s="27">
        <v>-1.075</v>
      </c>
    </row>
    <row r="35" spans="1:5" x14ac:dyDescent="0.2">
      <c r="A35" s="76" t="s">
        <v>88</v>
      </c>
      <c r="B35" s="76"/>
      <c r="C35" s="76"/>
      <c r="D35" s="76"/>
      <c r="E35" s="27">
        <v>-6</v>
      </c>
    </row>
    <row r="36" spans="1:5" x14ac:dyDescent="0.2">
      <c r="A36" s="85" t="s">
        <v>89</v>
      </c>
      <c r="B36" s="85"/>
      <c r="C36" s="85"/>
      <c r="D36" s="85"/>
      <c r="E36" s="27">
        <v>-2</v>
      </c>
    </row>
    <row r="37" spans="1:5" x14ac:dyDescent="0.2">
      <c r="A37" s="135" t="s">
        <v>87</v>
      </c>
      <c r="B37" s="135"/>
      <c r="C37" s="135"/>
      <c r="D37" s="135"/>
      <c r="E37" s="27"/>
    </row>
    <row r="38" spans="1:5" x14ac:dyDescent="0.2">
      <c r="A38" s="135"/>
      <c r="B38" s="135"/>
      <c r="C38" s="135"/>
      <c r="D38" s="135"/>
      <c r="E38" s="27"/>
    </row>
    <row r="39" spans="1:5" x14ac:dyDescent="0.2">
      <c r="A39" s="264" t="s">
        <v>128</v>
      </c>
      <c r="B39" s="264"/>
      <c r="C39" s="264"/>
      <c r="D39" s="264"/>
      <c r="E39" s="271"/>
    </row>
    <row r="40" spans="1:5" x14ac:dyDescent="0.2">
      <c r="A40" s="43" t="s">
        <v>32</v>
      </c>
      <c r="B40" s="135"/>
      <c r="C40" s="135"/>
      <c r="D40" s="135"/>
      <c r="E40" s="27"/>
    </row>
    <row r="41" spans="1:5" x14ac:dyDescent="0.2">
      <c r="A41" s="40" t="s">
        <v>125</v>
      </c>
      <c r="B41" s="40"/>
      <c r="C41" s="40"/>
      <c r="D41" s="40"/>
      <c r="E41" s="70">
        <v>-20</v>
      </c>
    </row>
    <row r="42" spans="1:5" ht="80" x14ac:dyDescent="0.2">
      <c r="A42" s="133" t="s">
        <v>134</v>
      </c>
      <c r="B42" s="40"/>
      <c r="C42" s="40"/>
      <c r="D42" s="40"/>
      <c r="E42" s="70"/>
    </row>
    <row r="43" spans="1:5" ht="20" x14ac:dyDescent="0.2">
      <c r="A43" s="41" t="s">
        <v>132</v>
      </c>
      <c r="B43" s="135"/>
      <c r="C43" s="135"/>
      <c r="D43" s="135"/>
      <c r="E43" s="27">
        <v>4</v>
      </c>
    </row>
    <row r="44" spans="1:5" ht="40" x14ac:dyDescent="0.2">
      <c r="A44" s="135" t="s">
        <v>133</v>
      </c>
      <c r="B44" s="135"/>
      <c r="C44" s="135"/>
      <c r="D44" s="135"/>
      <c r="E44" s="27"/>
    </row>
    <row r="45" spans="1:5" x14ac:dyDescent="0.2">
      <c r="A45" s="135"/>
      <c r="B45" s="135"/>
      <c r="C45" s="135"/>
      <c r="D45" s="135"/>
      <c r="E45" s="27"/>
    </row>
    <row r="46" spans="1:5" x14ac:dyDescent="0.2">
      <c r="A46" s="40" t="s">
        <v>129</v>
      </c>
      <c r="B46" s="40"/>
      <c r="C46" s="40"/>
      <c r="D46" s="40"/>
      <c r="E46" s="27">
        <v>2</v>
      </c>
    </row>
    <row r="47" spans="1:5" ht="40" x14ac:dyDescent="0.2">
      <c r="A47" s="135" t="s">
        <v>183</v>
      </c>
      <c r="B47" s="40"/>
      <c r="C47" s="40"/>
      <c r="D47" s="40"/>
      <c r="E47" s="27"/>
    </row>
    <row r="48" spans="1:5" x14ac:dyDescent="0.2">
      <c r="A48" s="135"/>
      <c r="B48" s="40"/>
      <c r="C48" s="40"/>
      <c r="D48" s="40"/>
      <c r="E48" s="27"/>
    </row>
    <row r="49" spans="1:5" x14ac:dyDescent="0.2">
      <c r="A49" s="41" t="s">
        <v>139</v>
      </c>
      <c r="B49" s="40"/>
      <c r="C49" s="40"/>
      <c r="D49" s="40"/>
      <c r="E49" s="27">
        <v>-5.7</v>
      </c>
    </row>
    <row r="50" spans="1:5" ht="43" customHeight="1" x14ac:dyDescent="0.2">
      <c r="A50" s="143" t="s">
        <v>184</v>
      </c>
      <c r="B50" s="40"/>
      <c r="C50" s="40"/>
      <c r="D50" s="40"/>
      <c r="E50" s="27"/>
    </row>
    <row r="51" spans="1:5" ht="13" customHeight="1" x14ac:dyDescent="0.2">
      <c r="A51" s="180"/>
      <c r="B51" s="40"/>
      <c r="C51" s="40"/>
      <c r="D51" s="40"/>
      <c r="E51" s="27"/>
    </row>
    <row r="52" spans="1:5" ht="13" customHeight="1" x14ac:dyDescent="0.35">
      <c r="A52" s="264" t="s">
        <v>194</v>
      </c>
      <c r="B52" s="265"/>
      <c r="C52" s="265"/>
      <c r="D52" s="265"/>
      <c r="E52" s="265"/>
    </row>
    <row r="53" spans="1:5" ht="13" customHeight="1" x14ac:dyDescent="0.2">
      <c r="A53" s="96" t="s">
        <v>32</v>
      </c>
      <c r="B53" s="99"/>
      <c r="C53" s="99"/>
      <c r="D53" s="99"/>
      <c r="E53" s="179"/>
    </row>
    <row r="54" spans="1:5" ht="13" customHeight="1" x14ac:dyDescent="0.2">
      <c r="A54" s="33" t="s">
        <v>95</v>
      </c>
      <c r="B54" s="99"/>
      <c r="C54" s="99"/>
      <c r="D54" s="99"/>
      <c r="E54" s="211"/>
    </row>
    <row r="55" spans="1:5" x14ac:dyDescent="0.2">
      <c r="A55" s="97" t="s">
        <v>200</v>
      </c>
      <c r="B55" s="74"/>
      <c r="C55" s="74"/>
      <c r="D55" s="39"/>
      <c r="E55" s="39">
        <v>-12.993</v>
      </c>
    </row>
    <row r="56" spans="1:5" ht="14" customHeight="1" x14ac:dyDescent="0.2">
      <c r="A56" s="212" t="s">
        <v>265</v>
      </c>
      <c r="B56" s="74"/>
      <c r="C56" s="74"/>
      <c r="D56" s="39"/>
      <c r="E56" s="39"/>
    </row>
    <row r="57" spans="1:5" x14ac:dyDescent="0.2">
      <c r="A57" s="21"/>
      <c r="B57" s="21"/>
      <c r="C57" s="21"/>
      <c r="D57" s="21"/>
      <c r="E57" s="22"/>
    </row>
    <row r="58" spans="1:5" x14ac:dyDescent="0.2">
      <c r="A58" s="4"/>
      <c r="B58" s="2"/>
      <c r="C58" s="2"/>
      <c r="D58" s="2"/>
      <c r="E58" s="2"/>
    </row>
    <row r="59" spans="1:5" x14ac:dyDescent="0.2">
      <c r="A59" s="5"/>
      <c r="B59" s="73"/>
      <c r="C59" s="73"/>
      <c r="D59" s="73"/>
      <c r="E59" s="73"/>
    </row>
    <row r="66" spans="9:9" x14ac:dyDescent="0.2">
      <c r="I66" s="3"/>
    </row>
    <row r="73" spans="9:9" x14ac:dyDescent="0.2">
      <c r="I73" s="3"/>
    </row>
    <row r="77" spans="9:9" x14ac:dyDescent="0.2">
      <c r="I77" s="3"/>
    </row>
    <row r="81" spans="9:9" x14ac:dyDescent="0.2">
      <c r="I81" s="3"/>
    </row>
  </sheetData>
  <mergeCells count="7">
    <mergeCell ref="A52:E52"/>
    <mergeCell ref="A39:E39"/>
    <mergeCell ref="A1:E1"/>
    <mergeCell ref="A13:E13"/>
    <mergeCell ref="A19:E19"/>
    <mergeCell ref="A24:E24"/>
    <mergeCell ref="A15:E1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sheetPr>
  <dimension ref="A1:E45"/>
  <sheetViews>
    <sheetView tabSelected="1" workbookViewId="0">
      <selection activeCell="D12" sqref="D12"/>
    </sheetView>
  </sheetViews>
  <sheetFormatPr defaultColWidth="9.1796875" defaultRowHeight="12" customHeight="1" x14ac:dyDescent="0.2"/>
  <cols>
    <col min="1" max="1" width="45.1796875" style="6" customWidth="1"/>
    <col min="2" max="2" width="8.81640625" style="6" bestFit="1" customWidth="1"/>
    <col min="3" max="5" width="7.81640625" style="6" bestFit="1" customWidth="1"/>
    <col min="6" max="16384" width="9.1796875" style="6"/>
  </cols>
  <sheetData>
    <row r="1" spans="1:5" ht="21" customHeight="1" x14ac:dyDescent="0.2">
      <c r="A1" s="270" t="s">
        <v>33</v>
      </c>
      <c r="B1" s="270"/>
      <c r="C1" s="270"/>
      <c r="D1" s="270"/>
      <c r="E1" s="270"/>
    </row>
    <row r="2" spans="1:5" ht="12" customHeight="1" x14ac:dyDescent="0.2">
      <c r="A2" s="17"/>
      <c r="B2" s="17">
        <v>2019</v>
      </c>
      <c r="C2" s="17">
        <v>2020</v>
      </c>
      <c r="D2" s="17">
        <v>2021</v>
      </c>
      <c r="E2" s="17">
        <v>2022</v>
      </c>
    </row>
    <row r="3" spans="1:5" ht="12" customHeight="1" x14ac:dyDescent="0.2">
      <c r="A3" s="18" t="s">
        <v>79</v>
      </c>
      <c r="B3" s="28">
        <v>3124.2359999999999</v>
      </c>
      <c r="C3" s="28">
        <v>3189.7</v>
      </c>
      <c r="D3" s="28">
        <v>3101.529</v>
      </c>
      <c r="E3" s="28">
        <v>3236.7710000000002</v>
      </c>
    </row>
    <row r="4" spans="1:5" ht="12" customHeight="1" x14ac:dyDescent="0.2">
      <c r="A4" s="20" t="s">
        <v>136</v>
      </c>
      <c r="B4" s="80">
        <v>0</v>
      </c>
      <c r="C4" s="80">
        <v>0</v>
      </c>
      <c r="D4" s="80">
        <v>-23.053000000000001</v>
      </c>
      <c r="E4" s="80">
        <v>0</v>
      </c>
    </row>
    <row r="5" spans="1:5" ht="12" customHeight="1" x14ac:dyDescent="0.2">
      <c r="A5" s="20" t="s">
        <v>130</v>
      </c>
      <c r="B5" s="80">
        <v>0</v>
      </c>
      <c r="C5" s="80">
        <v>24.577000000000002</v>
      </c>
      <c r="D5" s="80">
        <v>-0.61299999999999999</v>
      </c>
      <c r="E5" s="80">
        <v>0</v>
      </c>
    </row>
    <row r="6" spans="1:5" ht="24.65" customHeight="1" x14ac:dyDescent="0.2">
      <c r="A6" s="83" t="s">
        <v>98</v>
      </c>
      <c r="B6" s="38">
        <v>0</v>
      </c>
      <c r="C6" s="38">
        <v>0</v>
      </c>
      <c r="D6" s="38">
        <v>0</v>
      </c>
      <c r="E6" s="80">
        <v>2.6070000000000002</v>
      </c>
    </row>
    <row r="7" spans="1:5" ht="12" customHeight="1" x14ac:dyDescent="0.2">
      <c r="A7" s="20" t="s">
        <v>80</v>
      </c>
      <c r="B7" s="38">
        <v>0</v>
      </c>
      <c r="C7" s="38">
        <v>0</v>
      </c>
      <c r="D7" s="38">
        <v>0</v>
      </c>
      <c r="E7" s="29">
        <v>0</v>
      </c>
    </row>
    <row r="8" spans="1:5" ht="12" customHeight="1" x14ac:dyDescent="0.2">
      <c r="A8" s="94" t="s">
        <v>113</v>
      </c>
      <c r="B8" s="98">
        <v>0</v>
      </c>
      <c r="C8" s="98">
        <v>0</v>
      </c>
      <c r="D8" s="98">
        <v>0</v>
      </c>
      <c r="E8" s="98">
        <v>-64.510999999999967</v>
      </c>
    </row>
    <row r="9" spans="1:5" ht="12" customHeight="1" x14ac:dyDescent="0.2">
      <c r="A9" s="94" t="s">
        <v>189</v>
      </c>
      <c r="B9" s="98">
        <v>0</v>
      </c>
      <c r="C9" s="98">
        <v>0</v>
      </c>
      <c r="D9" s="98">
        <v>0</v>
      </c>
      <c r="E9" s="98">
        <v>-7.4660000000000002</v>
      </c>
    </row>
    <row r="10" spans="1:5" ht="12" customHeight="1" x14ac:dyDescent="0.2">
      <c r="A10" s="94" t="s">
        <v>190</v>
      </c>
      <c r="B10" s="98">
        <v>0</v>
      </c>
      <c r="C10" s="98">
        <v>0</v>
      </c>
      <c r="D10" s="98">
        <v>-2.5390000000000001</v>
      </c>
      <c r="E10" s="98">
        <v>-0.86499999999999999</v>
      </c>
    </row>
    <row r="11" spans="1:5" ht="12" customHeight="1" x14ac:dyDescent="0.2">
      <c r="A11" s="95" t="s">
        <v>92</v>
      </c>
      <c r="B11" s="29">
        <v>0</v>
      </c>
      <c r="C11" s="29">
        <v>24.577000000000002</v>
      </c>
      <c r="D11" s="29">
        <v>-26.204999999999998</v>
      </c>
      <c r="E11" s="29">
        <v>-70.234999999999999</v>
      </c>
    </row>
    <row r="12" spans="1:5" ht="15" customHeight="1" x14ac:dyDescent="0.2">
      <c r="A12" s="23" t="s">
        <v>195</v>
      </c>
      <c r="B12" s="30">
        <v>3124.2359999999999</v>
      </c>
      <c r="C12" s="30">
        <v>3214.277</v>
      </c>
      <c r="D12" s="30">
        <v>3075.3240000000001</v>
      </c>
      <c r="E12" s="30">
        <v>3166.5360000000001</v>
      </c>
    </row>
    <row r="13" spans="1:5" ht="12" customHeight="1" x14ac:dyDescent="0.2">
      <c r="A13" s="15"/>
      <c r="B13" s="15"/>
      <c r="C13" s="15"/>
      <c r="D13" s="15"/>
      <c r="E13" s="32"/>
    </row>
    <row r="14" spans="1:5" ht="12" customHeight="1" x14ac:dyDescent="0.2">
      <c r="A14" s="282" t="s">
        <v>71</v>
      </c>
      <c r="B14" s="282"/>
      <c r="C14" s="282"/>
      <c r="D14" s="282"/>
      <c r="E14" s="283"/>
    </row>
    <row r="15" spans="1:5" ht="12" customHeight="1" x14ac:dyDescent="0.2">
      <c r="A15" s="15"/>
      <c r="B15" s="15"/>
      <c r="C15" s="15"/>
      <c r="D15" s="15"/>
      <c r="E15" s="32"/>
    </row>
    <row r="16" spans="1:5" ht="12" customHeight="1" x14ac:dyDescent="0.2">
      <c r="A16" s="285" t="s">
        <v>119</v>
      </c>
      <c r="B16" s="285"/>
      <c r="C16" s="285"/>
      <c r="D16" s="285"/>
      <c r="E16" s="286"/>
    </row>
    <row r="17" spans="1:5" ht="12" customHeight="1" x14ac:dyDescent="0.2">
      <c r="A17" s="96" t="s">
        <v>31</v>
      </c>
      <c r="B17" s="16"/>
      <c r="C17" s="16"/>
      <c r="D17" s="16"/>
      <c r="E17" s="19"/>
    </row>
    <row r="18" spans="1:5" ht="12" customHeight="1" x14ac:dyDescent="0.2">
      <c r="A18" s="123" t="s">
        <v>104</v>
      </c>
      <c r="B18" s="120"/>
      <c r="C18" s="120"/>
      <c r="D18" s="74">
        <v>-23.053000000000001</v>
      </c>
      <c r="E18" s="74"/>
    </row>
    <row r="19" spans="1:5" ht="80" x14ac:dyDescent="0.2">
      <c r="A19" s="120" t="s">
        <v>185</v>
      </c>
      <c r="B19" s="120"/>
      <c r="C19" s="120"/>
      <c r="D19" s="120"/>
      <c r="E19" s="33"/>
    </row>
    <row r="20" spans="1:5" ht="10" x14ac:dyDescent="0.2">
      <c r="A20" s="120"/>
      <c r="B20" s="120"/>
      <c r="C20" s="120"/>
      <c r="D20" s="120"/>
      <c r="E20" s="33"/>
    </row>
    <row r="21" spans="1:5" ht="12" customHeight="1" x14ac:dyDescent="0.2">
      <c r="A21" s="285" t="s">
        <v>116</v>
      </c>
      <c r="B21" s="285"/>
      <c r="C21" s="285"/>
      <c r="D21" s="285"/>
      <c r="E21" s="286"/>
    </row>
    <row r="22" spans="1:5" ht="12" customHeight="1" x14ac:dyDescent="0.2">
      <c r="A22" s="99" t="s">
        <v>135</v>
      </c>
      <c r="B22" s="99"/>
      <c r="C22" s="99"/>
      <c r="D22" s="99"/>
      <c r="E22" s="119"/>
    </row>
    <row r="23" spans="1:5" ht="12" customHeight="1" x14ac:dyDescent="0.2">
      <c r="A23" s="123" t="s">
        <v>104</v>
      </c>
      <c r="B23" s="39"/>
      <c r="C23" s="39">
        <v>24.577000000000002</v>
      </c>
      <c r="D23" s="39">
        <v>-0.61299999999999999</v>
      </c>
      <c r="E23" s="39"/>
    </row>
    <row r="24" spans="1:5" ht="12" customHeight="1" x14ac:dyDescent="0.2">
      <c r="A24" s="15"/>
      <c r="B24" s="15"/>
      <c r="C24" s="15"/>
      <c r="D24" s="15"/>
      <c r="E24" s="32"/>
    </row>
    <row r="25" spans="1:5" ht="12" customHeight="1" x14ac:dyDescent="0.2">
      <c r="A25" s="264" t="s">
        <v>99</v>
      </c>
      <c r="B25" s="264"/>
      <c r="C25" s="264"/>
      <c r="D25" s="264"/>
      <c r="E25" s="271"/>
    </row>
    <row r="26" spans="1:5" ht="12" customHeight="1" x14ac:dyDescent="0.2">
      <c r="A26" s="18" t="s">
        <v>32</v>
      </c>
      <c r="B26" s="18"/>
      <c r="C26" s="18"/>
      <c r="D26" s="18"/>
      <c r="E26" s="19"/>
    </row>
    <row r="27" spans="1:5" ht="12" customHeight="1" x14ac:dyDescent="0.2">
      <c r="A27" s="20" t="s">
        <v>103</v>
      </c>
      <c r="B27" s="20"/>
      <c r="C27" s="20"/>
      <c r="D27" s="20"/>
      <c r="E27" s="84">
        <v>2.6070000000000002</v>
      </c>
    </row>
    <row r="28" spans="1:5" ht="34.4" customHeight="1" x14ac:dyDescent="0.2">
      <c r="A28" s="83" t="s">
        <v>105</v>
      </c>
      <c r="B28" s="108"/>
      <c r="C28" s="108"/>
      <c r="D28" s="108"/>
      <c r="E28" s="19"/>
    </row>
    <row r="29" spans="1:5" s="8" customFormat="1" ht="10" x14ac:dyDescent="0.2">
      <c r="A29" s="120"/>
      <c r="B29" s="120"/>
      <c r="C29" s="120"/>
      <c r="D29" s="120"/>
      <c r="E29" s="33"/>
    </row>
    <row r="30" spans="1:5" s="8" customFormat="1" ht="10" x14ac:dyDescent="0.2">
      <c r="A30" s="264" t="s">
        <v>128</v>
      </c>
      <c r="B30" s="264"/>
      <c r="C30" s="264"/>
      <c r="D30" s="264"/>
      <c r="E30" s="271"/>
    </row>
    <row r="31" spans="1:5" s="8" customFormat="1" ht="20" x14ac:dyDescent="0.2">
      <c r="A31" s="128" t="s">
        <v>140</v>
      </c>
      <c r="B31" s="103"/>
      <c r="C31" s="103"/>
      <c r="D31" s="103"/>
      <c r="E31" s="137">
        <v>-64.510999999999996</v>
      </c>
    </row>
    <row r="32" spans="1:5" s="8" customFormat="1" ht="70" x14ac:dyDescent="0.2">
      <c r="A32" s="138" t="s">
        <v>199</v>
      </c>
      <c r="B32" s="103"/>
      <c r="C32" s="103"/>
      <c r="D32" s="103"/>
      <c r="E32" s="138"/>
    </row>
    <row r="33" spans="1:5" s="8" customFormat="1" ht="10" x14ac:dyDescent="0.2">
      <c r="A33" s="174"/>
      <c r="B33" s="103"/>
      <c r="C33" s="103"/>
      <c r="D33" s="103"/>
      <c r="E33" s="174"/>
    </row>
    <row r="34" spans="1:5" s="8" customFormat="1" ht="14.5" x14ac:dyDescent="0.35">
      <c r="A34" s="264" t="s">
        <v>191</v>
      </c>
      <c r="B34" s="265"/>
      <c r="C34" s="265"/>
      <c r="D34" s="265"/>
      <c r="E34" s="265"/>
    </row>
    <row r="35" spans="1:5" s="8" customFormat="1" ht="10" x14ac:dyDescent="0.2">
      <c r="A35" s="96" t="s">
        <v>31</v>
      </c>
      <c r="B35" s="16"/>
      <c r="C35" s="16"/>
      <c r="D35" s="16"/>
      <c r="E35" s="19"/>
    </row>
    <row r="36" spans="1:5" s="8" customFormat="1" ht="10" x14ac:dyDescent="0.2">
      <c r="A36" s="128" t="s">
        <v>197</v>
      </c>
      <c r="B36" s="103"/>
      <c r="C36" s="103"/>
      <c r="D36" s="103"/>
      <c r="E36" s="137">
        <v>-7.4660000000000002</v>
      </c>
    </row>
    <row r="37" spans="1:5" s="8" customFormat="1" ht="70" x14ac:dyDescent="0.2">
      <c r="A37" s="174" t="s">
        <v>201</v>
      </c>
      <c r="B37" s="103"/>
      <c r="C37" s="103"/>
      <c r="D37" s="103"/>
      <c r="E37" s="174"/>
    </row>
    <row r="38" spans="1:5" s="8" customFormat="1" ht="10" x14ac:dyDescent="0.2">
      <c r="A38" s="178"/>
      <c r="B38" s="103"/>
      <c r="C38" s="103"/>
      <c r="D38" s="103"/>
      <c r="E38" s="178"/>
    </row>
    <row r="39" spans="1:5" s="8" customFormat="1" ht="14.5" x14ac:dyDescent="0.35">
      <c r="A39" s="264" t="s">
        <v>194</v>
      </c>
      <c r="B39" s="265"/>
      <c r="C39" s="265"/>
      <c r="D39" s="265"/>
      <c r="E39" s="265"/>
    </row>
    <row r="40" spans="1:5" s="8" customFormat="1" ht="10" x14ac:dyDescent="0.2">
      <c r="A40" s="96" t="s">
        <v>31</v>
      </c>
      <c r="B40" s="99"/>
      <c r="C40" s="99"/>
      <c r="D40" s="99"/>
      <c r="E40" s="179"/>
    </row>
    <row r="41" spans="1:5" s="8" customFormat="1" ht="10" x14ac:dyDescent="0.2">
      <c r="A41" s="128" t="s">
        <v>197</v>
      </c>
      <c r="B41" s="103"/>
      <c r="C41" s="103"/>
      <c r="D41" s="38">
        <v>-2.5390000000000001</v>
      </c>
      <c r="E41" s="38">
        <v>-0.86499999999999999</v>
      </c>
    </row>
    <row r="42" spans="1:5" s="8" customFormat="1" ht="70" x14ac:dyDescent="0.2">
      <c r="A42" s="178" t="s">
        <v>202</v>
      </c>
      <c r="B42" s="103"/>
      <c r="C42" s="103"/>
      <c r="D42" s="103"/>
      <c r="E42" s="178"/>
    </row>
    <row r="43" spans="1:5" ht="12" customHeight="1" x14ac:dyDescent="0.2">
      <c r="A43" s="21"/>
      <c r="B43" s="21"/>
      <c r="C43" s="21"/>
      <c r="D43" s="21"/>
      <c r="E43" s="22"/>
    </row>
    <row r="44" spans="1:5" ht="12" customHeight="1" x14ac:dyDescent="0.2">
      <c r="A44" s="4"/>
      <c r="B44" s="2"/>
      <c r="C44" s="2"/>
      <c r="D44" s="2"/>
      <c r="E44" s="2"/>
    </row>
    <row r="45" spans="1:5" ht="12" customHeight="1" x14ac:dyDescent="0.2">
      <c r="A45" s="5"/>
      <c r="B45" s="34"/>
      <c r="C45" s="34"/>
      <c r="D45" s="34"/>
      <c r="E45" s="34"/>
    </row>
  </sheetData>
  <mergeCells count="8">
    <mergeCell ref="A39:E39"/>
    <mergeCell ref="A34:E34"/>
    <mergeCell ref="A1:E1"/>
    <mergeCell ref="A14:E14"/>
    <mergeCell ref="A25:E25"/>
    <mergeCell ref="A30:E30"/>
    <mergeCell ref="A16:E16"/>
    <mergeCell ref="A21:E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G59"/>
  <sheetViews>
    <sheetView topLeftCell="A52" workbookViewId="0">
      <selection activeCell="F58" sqref="F58"/>
    </sheetView>
  </sheetViews>
  <sheetFormatPr defaultColWidth="9.1796875" defaultRowHeight="17.25" customHeight="1" x14ac:dyDescent="0.2"/>
  <cols>
    <col min="1" max="1" width="6" style="6" customWidth="1"/>
    <col min="2" max="2" width="55.81640625" style="6" customWidth="1"/>
    <col min="3" max="6" width="8" style="6" bestFit="1" customWidth="1"/>
    <col min="7" max="7" width="12.1796875" style="6" bestFit="1" customWidth="1"/>
    <col min="8" max="16384" width="9.1796875" style="6"/>
  </cols>
  <sheetData>
    <row r="1" spans="2:6" ht="17.25" customHeight="1" x14ac:dyDescent="0.2">
      <c r="B1" s="270" t="s">
        <v>41</v>
      </c>
      <c r="C1" s="270"/>
      <c r="D1" s="270"/>
      <c r="E1" s="270"/>
      <c r="F1" s="270"/>
    </row>
    <row r="2" spans="2:6" ht="10" x14ac:dyDescent="0.2">
      <c r="B2" s="17"/>
      <c r="C2" s="17">
        <v>2019</v>
      </c>
      <c r="D2" s="17">
        <v>2020</v>
      </c>
      <c r="E2" s="17">
        <v>2021</v>
      </c>
      <c r="F2" s="17">
        <v>2022</v>
      </c>
    </row>
    <row r="3" spans="2:6" ht="10" x14ac:dyDescent="0.2">
      <c r="B3" s="18" t="s">
        <v>79</v>
      </c>
      <c r="C3" s="28">
        <v>608.29499999999996</v>
      </c>
      <c r="D3" s="28">
        <v>670.78399999999999</v>
      </c>
      <c r="E3" s="28">
        <v>701.71900000000005</v>
      </c>
      <c r="F3" s="28">
        <v>737.56799999999998</v>
      </c>
    </row>
    <row r="4" spans="2:6" ht="12" x14ac:dyDescent="0.2">
      <c r="B4" s="94" t="s">
        <v>111</v>
      </c>
      <c r="C4" s="98">
        <v>0</v>
      </c>
      <c r="D4" s="98">
        <v>0</v>
      </c>
      <c r="E4" s="98">
        <v>-5.8840000000000003</v>
      </c>
      <c r="F4" s="80">
        <v>0</v>
      </c>
    </row>
    <row r="5" spans="2:6" ht="10" x14ac:dyDescent="0.2">
      <c r="B5" s="94" t="s">
        <v>112</v>
      </c>
      <c r="C5" s="98">
        <v>-4.133</v>
      </c>
      <c r="D5" s="98">
        <v>-0.98099999999999998</v>
      </c>
      <c r="E5" s="98">
        <v>0.90600000000000003</v>
      </c>
      <c r="F5" s="80">
        <v>0</v>
      </c>
    </row>
    <row r="6" spans="2:6" ht="12" x14ac:dyDescent="0.2">
      <c r="B6" s="20" t="s">
        <v>80</v>
      </c>
      <c r="C6" s="80">
        <v>0</v>
      </c>
      <c r="D6" s="80">
        <v>0</v>
      </c>
      <c r="E6" s="80">
        <v>0</v>
      </c>
      <c r="F6" s="29">
        <v>26.317000000000007</v>
      </c>
    </row>
    <row r="7" spans="2:6" ht="10" x14ac:dyDescent="0.2">
      <c r="B7" s="94" t="s">
        <v>113</v>
      </c>
      <c r="C7" s="98">
        <v>-9.2999999999999999E-2</v>
      </c>
      <c r="D7" s="98">
        <v>-7.3609999999999998</v>
      </c>
      <c r="E7" s="98">
        <v>0.81399999999999995</v>
      </c>
      <c r="F7" s="98">
        <v>-49.314999999999998</v>
      </c>
    </row>
    <row r="8" spans="2:6" ht="12" x14ac:dyDescent="0.2">
      <c r="B8" s="94" t="s">
        <v>189</v>
      </c>
      <c r="C8" s="98">
        <v>0</v>
      </c>
      <c r="D8" s="98">
        <v>0</v>
      </c>
      <c r="E8" s="98">
        <v>0</v>
      </c>
      <c r="F8" s="98">
        <v>-18.853999999999999</v>
      </c>
    </row>
    <row r="9" spans="2:6" ht="10" x14ac:dyDescent="0.2">
      <c r="B9" s="94" t="s">
        <v>190</v>
      </c>
      <c r="C9" s="98">
        <v>0</v>
      </c>
      <c r="D9" s="98">
        <v>-1.3959999999999999</v>
      </c>
      <c r="E9" s="98">
        <v>-2.694</v>
      </c>
      <c r="F9" s="98">
        <v>12.91</v>
      </c>
    </row>
    <row r="10" spans="2:6" ht="10" x14ac:dyDescent="0.2">
      <c r="B10" s="95" t="s">
        <v>92</v>
      </c>
      <c r="C10" s="100">
        <v>-4.2259999999999991</v>
      </c>
      <c r="D10" s="100">
        <v>-9.7379999999999995</v>
      </c>
      <c r="E10" s="100">
        <v>-6.8579999999999997</v>
      </c>
      <c r="F10" s="100">
        <v>-28.942000000000007</v>
      </c>
    </row>
    <row r="11" spans="2:6" ht="10" x14ac:dyDescent="0.2">
      <c r="B11" s="23" t="s">
        <v>195</v>
      </c>
      <c r="C11" s="30">
        <v>604.06899999999996</v>
      </c>
      <c r="D11" s="30">
        <v>661.04600000000005</v>
      </c>
      <c r="E11" s="30">
        <v>694.86099999999999</v>
      </c>
      <c r="F11" s="30">
        <v>708.62599999999998</v>
      </c>
    </row>
    <row r="12" spans="2:6" ht="10" x14ac:dyDescent="0.2">
      <c r="B12" s="18"/>
      <c r="C12" s="18"/>
      <c r="D12" s="18"/>
      <c r="E12" s="18"/>
      <c r="F12" s="18"/>
    </row>
    <row r="13" spans="2:6" ht="30.65" customHeight="1" x14ac:dyDescent="0.2">
      <c r="B13" s="272" t="s">
        <v>53</v>
      </c>
      <c r="C13" s="272"/>
      <c r="D13" s="272"/>
      <c r="E13" s="272"/>
      <c r="F13" s="272"/>
    </row>
    <row r="14" spans="2:6" ht="17.25" customHeight="1" x14ac:dyDescent="0.2">
      <c r="B14" s="18"/>
      <c r="C14" s="18"/>
      <c r="D14" s="18"/>
      <c r="E14" s="18"/>
      <c r="F14" s="18"/>
    </row>
    <row r="15" spans="2:6" ht="17.25" customHeight="1" x14ac:dyDescent="0.35">
      <c r="B15" s="264" t="s">
        <v>117</v>
      </c>
      <c r="C15" s="265"/>
      <c r="D15" s="265"/>
      <c r="E15" s="265"/>
      <c r="F15" s="265"/>
    </row>
    <row r="16" spans="2:6" ht="17.25" customHeight="1" x14ac:dyDescent="0.2">
      <c r="B16" s="20" t="s">
        <v>31</v>
      </c>
      <c r="C16" s="20"/>
      <c r="D16" s="20"/>
      <c r="E16" s="20"/>
      <c r="F16" s="20"/>
    </row>
    <row r="17" spans="2:6" ht="17.25" customHeight="1" x14ac:dyDescent="0.2">
      <c r="B17" s="79" t="s">
        <v>114</v>
      </c>
      <c r="C17" s="20"/>
      <c r="D17" s="80"/>
      <c r="E17" s="80">
        <v>-5.8840000000000003</v>
      </c>
      <c r="F17" s="20"/>
    </row>
    <row r="18" spans="2:6" ht="20" x14ac:dyDescent="0.2">
      <c r="B18" s="92" t="s">
        <v>143</v>
      </c>
      <c r="C18" s="20"/>
      <c r="D18" s="80"/>
      <c r="E18" s="80"/>
      <c r="F18" s="20"/>
    </row>
    <row r="19" spans="2:6" ht="17.25" customHeight="1" x14ac:dyDescent="0.2">
      <c r="B19" s="20"/>
      <c r="C19" s="20"/>
      <c r="D19" s="20"/>
      <c r="E19" s="20"/>
      <c r="F19" s="20"/>
    </row>
    <row r="20" spans="2:6" ht="17.25" customHeight="1" x14ac:dyDescent="0.35">
      <c r="B20" s="264" t="s">
        <v>116</v>
      </c>
      <c r="C20" s="265"/>
      <c r="D20" s="265"/>
      <c r="E20" s="265"/>
      <c r="F20" s="265"/>
    </row>
    <row r="21" spans="2:6" ht="17.25" customHeight="1" x14ac:dyDescent="0.2">
      <c r="B21" s="20" t="s">
        <v>31</v>
      </c>
      <c r="C21" s="20"/>
      <c r="D21" s="20"/>
      <c r="E21" s="20"/>
      <c r="F21" s="20"/>
    </row>
    <row r="22" spans="2:6" ht="17.25" customHeight="1" x14ac:dyDescent="0.2">
      <c r="B22" s="79" t="s">
        <v>118</v>
      </c>
      <c r="C22" s="80">
        <v>-4.133</v>
      </c>
      <c r="D22" s="80">
        <v>-0.98099999999999998</v>
      </c>
      <c r="E22" s="80">
        <v>0.90600000000000003</v>
      </c>
      <c r="F22" s="20"/>
    </row>
    <row r="23" spans="2:6" ht="40" x14ac:dyDescent="0.2">
      <c r="B23" s="92" t="s">
        <v>144</v>
      </c>
      <c r="C23" s="20"/>
      <c r="D23" s="20"/>
      <c r="E23" s="20"/>
      <c r="F23" s="20"/>
    </row>
    <row r="24" spans="2:6" ht="17.25" customHeight="1" x14ac:dyDescent="0.2">
      <c r="B24" s="18"/>
      <c r="C24" s="18"/>
      <c r="D24" s="18"/>
      <c r="E24" s="18"/>
      <c r="F24" s="18"/>
    </row>
    <row r="25" spans="2:6" ht="17.25" customHeight="1" x14ac:dyDescent="0.2">
      <c r="B25" s="264" t="s">
        <v>83</v>
      </c>
      <c r="C25" s="264"/>
      <c r="D25" s="264"/>
      <c r="E25" s="264"/>
      <c r="F25" s="264"/>
    </row>
    <row r="26" spans="2:6" ht="15" customHeight="1" x14ac:dyDescent="0.2">
      <c r="B26" s="37" t="s">
        <v>31</v>
      </c>
      <c r="C26" s="37"/>
      <c r="D26" s="37"/>
      <c r="E26" s="37"/>
      <c r="F26" s="37"/>
    </row>
    <row r="27" spans="2:6" ht="15" customHeight="1" x14ac:dyDescent="0.2">
      <c r="B27" s="40" t="s">
        <v>82</v>
      </c>
      <c r="C27" s="40"/>
      <c r="D27" s="40"/>
      <c r="E27" s="40"/>
      <c r="F27" s="27">
        <v>26.317</v>
      </c>
    </row>
    <row r="28" spans="2:6" ht="15" customHeight="1" x14ac:dyDescent="0.2">
      <c r="B28" s="40"/>
      <c r="C28" s="40"/>
      <c r="D28" s="40"/>
      <c r="E28" s="40"/>
      <c r="F28" s="27"/>
    </row>
    <row r="29" spans="2:6" ht="15" customHeight="1" x14ac:dyDescent="0.2">
      <c r="B29" s="264" t="s">
        <v>124</v>
      </c>
      <c r="C29" s="264"/>
      <c r="D29" s="264"/>
      <c r="E29" s="264"/>
      <c r="F29" s="271"/>
    </row>
    <row r="30" spans="2:6" ht="15" customHeight="1" x14ac:dyDescent="0.2">
      <c r="B30" s="103" t="s">
        <v>31</v>
      </c>
      <c r="C30" s="40"/>
      <c r="D30" s="40"/>
      <c r="E30" s="40"/>
      <c r="F30" s="27"/>
    </row>
    <row r="31" spans="2:6" ht="15" customHeight="1" x14ac:dyDescent="0.2">
      <c r="B31" s="128" t="s">
        <v>137</v>
      </c>
      <c r="C31" s="132">
        <v>-9.2999999999999999E-2</v>
      </c>
      <c r="D31" s="132">
        <v>-7.3609999999999998</v>
      </c>
      <c r="E31" s="132">
        <v>0.81399999999999995</v>
      </c>
      <c r="F31" s="132">
        <v>-49.314999999999998</v>
      </c>
    </row>
    <row r="32" spans="2:6" ht="90" x14ac:dyDescent="0.2">
      <c r="B32" s="139" t="s">
        <v>167</v>
      </c>
      <c r="C32" s="40"/>
      <c r="D32" s="40"/>
      <c r="E32" s="40"/>
      <c r="F32" s="27"/>
    </row>
    <row r="33" spans="1:7" ht="10" x14ac:dyDescent="0.2">
      <c r="B33" s="164"/>
      <c r="C33" s="40"/>
      <c r="D33" s="40"/>
      <c r="E33" s="40"/>
      <c r="F33" s="27"/>
    </row>
    <row r="34" spans="1:7" ht="14.5" x14ac:dyDescent="0.35">
      <c r="B34" s="264" t="s">
        <v>191</v>
      </c>
      <c r="C34" s="265"/>
      <c r="D34" s="265"/>
      <c r="E34" s="265"/>
      <c r="F34" s="265"/>
    </row>
    <row r="35" spans="1:7" ht="10" x14ac:dyDescent="0.2">
      <c r="B35" s="96" t="s">
        <v>31</v>
      </c>
      <c r="C35" s="16"/>
      <c r="D35" s="16"/>
      <c r="E35" s="16"/>
      <c r="F35" s="19"/>
    </row>
    <row r="36" spans="1:7" ht="10" x14ac:dyDescent="0.2">
      <c r="B36" s="97" t="s">
        <v>192</v>
      </c>
      <c r="C36" s="16"/>
      <c r="D36" s="16"/>
      <c r="E36" s="84"/>
      <c r="F36" s="84">
        <v>-18.853999999999999</v>
      </c>
      <c r="G36" s="166"/>
    </row>
    <row r="37" spans="1:7" ht="20" x14ac:dyDescent="0.2">
      <c r="B37" s="165" t="s">
        <v>115</v>
      </c>
      <c r="C37" s="16"/>
      <c r="D37" s="16"/>
      <c r="E37" s="98"/>
      <c r="F37" s="19"/>
    </row>
    <row r="38" spans="1:7" ht="10" x14ac:dyDescent="0.2">
      <c r="B38" s="18"/>
      <c r="C38" s="18"/>
      <c r="D38" s="18"/>
      <c r="E38" s="18"/>
      <c r="F38" s="19"/>
    </row>
    <row r="39" spans="1:7" ht="15" customHeight="1" x14ac:dyDescent="0.35">
      <c r="B39" s="264" t="s">
        <v>194</v>
      </c>
      <c r="C39" s="265"/>
      <c r="D39" s="265"/>
      <c r="E39" s="265"/>
      <c r="F39" s="265"/>
    </row>
    <row r="40" spans="1:7" ht="15" customHeight="1" x14ac:dyDescent="0.2">
      <c r="B40" s="96" t="s">
        <v>31</v>
      </c>
      <c r="C40" s="99"/>
      <c r="D40" s="99"/>
      <c r="E40" s="99"/>
      <c r="F40" s="163"/>
    </row>
    <row r="41" spans="1:7" ht="15" customHeight="1" x14ac:dyDescent="0.2">
      <c r="B41" s="97" t="s">
        <v>193</v>
      </c>
      <c r="C41" s="74"/>
      <c r="D41" s="74">
        <v>-1.3959999999999999</v>
      </c>
      <c r="E41" s="39">
        <v>-2.694</v>
      </c>
      <c r="F41" s="39">
        <v>12.91</v>
      </c>
    </row>
    <row r="42" spans="1:7" ht="70" x14ac:dyDescent="0.2">
      <c r="B42" s="165" t="s">
        <v>230</v>
      </c>
      <c r="C42" s="142"/>
      <c r="D42" s="142"/>
      <c r="E42" s="142"/>
      <c r="F42" s="38"/>
      <c r="G42" s="166"/>
    </row>
    <row r="43" spans="1:7" ht="9.75" customHeight="1" x14ac:dyDescent="0.2">
      <c r="B43" s="50"/>
      <c r="C43" s="50"/>
      <c r="D43" s="50"/>
      <c r="E43" s="50"/>
      <c r="F43" s="50"/>
    </row>
    <row r="44" spans="1:7" ht="9.75" customHeight="1" x14ac:dyDescent="0.2">
      <c r="B44" s="4"/>
      <c r="C44" s="2"/>
      <c r="D44" s="2"/>
      <c r="E44" s="2"/>
      <c r="F44" s="2"/>
    </row>
    <row r="45" spans="1:7" ht="9.75" customHeight="1" x14ac:dyDescent="0.2"/>
    <row r="47" spans="1:7" ht="17.25" customHeight="1" x14ac:dyDescent="0.35">
      <c r="A47" s="274" t="s">
        <v>226</v>
      </c>
      <c r="B47" s="275"/>
      <c r="C47" s="275"/>
      <c r="D47" s="275"/>
      <c r="E47" s="275"/>
      <c r="F47" s="275"/>
    </row>
    <row r="48" spans="1:7" ht="17.25" customHeight="1" x14ac:dyDescent="0.2">
      <c r="A48" s="213"/>
      <c r="B48" s="214"/>
      <c r="C48" s="215">
        <v>2019</v>
      </c>
      <c r="D48" s="215">
        <v>2020</v>
      </c>
      <c r="E48" s="215">
        <v>2021</v>
      </c>
      <c r="F48" s="215">
        <v>2022</v>
      </c>
    </row>
    <row r="49" spans="1:6" ht="17.25" customHeight="1" x14ac:dyDescent="0.2">
      <c r="A49" s="216">
        <v>1</v>
      </c>
      <c r="B49" s="150" t="s">
        <v>219</v>
      </c>
      <c r="C49" s="240">
        <v>604.06899999999996</v>
      </c>
      <c r="D49" s="240">
        <v>661.04600000000005</v>
      </c>
      <c r="E49" s="240">
        <v>694.86099999999999</v>
      </c>
      <c r="F49" s="240">
        <v>708.62599999999998</v>
      </c>
    </row>
    <row r="50" spans="1:6" ht="17.25" customHeight="1" x14ac:dyDescent="0.2">
      <c r="A50" s="217"/>
      <c r="B50" s="151" t="s">
        <v>220</v>
      </c>
      <c r="C50" s="241"/>
      <c r="D50" s="241"/>
      <c r="E50" s="240"/>
      <c r="F50" s="240"/>
    </row>
    <row r="51" spans="1:6" ht="17.25" customHeight="1" x14ac:dyDescent="0.2">
      <c r="A51" s="217">
        <v>2</v>
      </c>
      <c r="B51" s="218" t="s">
        <v>205</v>
      </c>
      <c r="C51" s="241"/>
      <c r="D51" s="241">
        <v>0</v>
      </c>
      <c r="E51" s="241">
        <v>0</v>
      </c>
      <c r="F51" s="241">
        <v>0</v>
      </c>
    </row>
    <row r="52" spans="1:6" ht="17.25" customHeight="1" x14ac:dyDescent="0.2">
      <c r="A52" s="217">
        <v>3</v>
      </c>
      <c r="B52" s="218" t="s">
        <v>206</v>
      </c>
      <c r="C52" s="241"/>
      <c r="D52" s="241">
        <v>0</v>
      </c>
      <c r="E52" s="241">
        <v>0</v>
      </c>
      <c r="F52" s="241">
        <v>0</v>
      </c>
    </row>
    <row r="53" spans="1:6" ht="17.25" customHeight="1" x14ac:dyDescent="0.2">
      <c r="A53" s="219" t="s">
        <v>227</v>
      </c>
      <c r="B53" s="147" t="s">
        <v>208</v>
      </c>
      <c r="C53" s="242">
        <v>604.06899999999996</v>
      </c>
      <c r="D53" s="242">
        <v>661.04600000000005</v>
      </c>
      <c r="E53" s="242">
        <v>694.86099999999999</v>
      </c>
      <c r="F53" s="242">
        <v>708.62599999999998</v>
      </c>
    </row>
    <row r="54" spans="1:6" ht="17.25" customHeight="1" x14ac:dyDescent="0.2">
      <c r="A54" s="220">
        <v>5</v>
      </c>
      <c r="B54" s="148" t="s">
        <v>221</v>
      </c>
      <c r="C54" s="245">
        <v>651.53699999999992</v>
      </c>
      <c r="D54" s="245">
        <v>682.24700000000007</v>
      </c>
      <c r="E54" s="245">
        <v>716.08600000000013</v>
      </c>
      <c r="F54" s="245">
        <v>737.56799999999998</v>
      </c>
    </row>
    <row r="55" spans="1:6" ht="17.25" customHeight="1" x14ac:dyDescent="0.2">
      <c r="A55" s="220"/>
      <c r="B55" s="221" t="s">
        <v>222</v>
      </c>
      <c r="C55" s="245"/>
      <c r="D55" s="245"/>
      <c r="E55" s="245"/>
      <c r="F55" s="245"/>
    </row>
    <row r="56" spans="1:6" ht="17.25" customHeight="1" x14ac:dyDescent="0.2">
      <c r="A56" s="222">
        <v>6</v>
      </c>
      <c r="B56" s="223" t="s">
        <v>203</v>
      </c>
      <c r="C56" s="245"/>
      <c r="D56" s="245"/>
      <c r="E56" s="245"/>
      <c r="F56" s="245">
        <v>26.317</v>
      </c>
    </row>
    <row r="57" spans="1:6" ht="17.25" customHeight="1" thickBot="1" x14ac:dyDescent="0.25">
      <c r="A57" s="224" t="s">
        <v>228</v>
      </c>
      <c r="B57" s="225" t="s">
        <v>224</v>
      </c>
      <c r="C57" s="243">
        <v>651.53699999999992</v>
      </c>
      <c r="D57" s="243">
        <v>682.24700000000007</v>
      </c>
      <c r="E57" s="243">
        <v>716.08600000000013</v>
      </c>
      <c r="F57" s="243">
        <v>763.88499999999999</v>
      </c>
    </row>
    <row r="58" spans="1:6" ht="17.25" customHeight="1" thickTop="1" x14ac:dyDescent="0.2">
      <c r="A58" s="181" t="s">
        <v>229</v>
      </c>
      <c r="B58" s="182" t="s">
        <v>210</v>
      </c>
      <c r="C58" s="244">
        <v>-47.467999999999961</v>
      </c>
      <c r="D58" s="244">
        <v>-21.201000000000022</v>
      </c>
      <c r="E58" s="244">
        <v>-21.225000000000001</v>
      </c>
      <c r="F58" s="244">
        <v>-55.259000000000015</v>
      </c>
    </row>
    <row r="59" spans="1:6" ht="17.25" customHeight="1" x14ac:dyDescent="0.2">
      <c r="A59" s="6" t="s">
        <v>225</v>
      </c>
      <c r="E59" s="228"/>
      <c r="F59" s="228"/>
    </row>
  </sheetData>
  <mergeCells count="9">
    <mergeCell ref="B34:F34"/>
    <mergeCell ref="B39:F39"/>
    <mergeCell ref="A47:F47"/>
    <mergeCell ref="B29:F29"/>
    <mergeCell ref="B1:F1"/>
    <mergeCell ref="B25:F25"/>
    <mergeCell ref="B13:F13"/>
    <mergeCell ref="B15:F15"/>
    <mergeCell ref="B20:F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E45"/>
  <sheetViews>
    <sheetView workbookViewId="0">
      <selection activeCell="C22" sqref="C22"/>
    </sheetView>
  </sheetViews>
  <sheetFormatPr defaultColWidth="9.1796875" defaultRowHeight="10" x14ac:dyDescent="0.2"/>
  <cols>
    <col min="1" max="1" width="53" style="6" customWidth="1"/>
    <col min="2" max="6" width="8.54296875" style="6" customWidth="1"/>
    <col min="7" max="16384" width="9.1796875" style="6"/>
  </cols>
  <sheetData>
    <row r="1" spans="1:5" ht="22.5" customHeight="1" x14ac:dyDescent="0.2">
      <c r="A1" s="270" t="s">
        <v>19</v>
      </c>
      <c r="B1" s="270"/>
      <c r="C1" s="270"/>
      <c r="D1" s="270"/>
      <c r="E1" s="270"/>
    </row>
    <row r="2" spans="1:5" x14ac:dyDescent="0.2">
      <c r="A2" s="17"/>
      <c r="B2" s="17">
        <v>2019</v>
      </c>
      <c r="C2" s="17">
        <v>2020</v>
      </c>
      <c r="D2" s="17">
        <v>2021</v>
      </c>
      <c r="E2" s="17">
        <v>2022</v>
      </c>
    </row>
    <row r="3" spans="1:5" x14ac:dyDescent="0.2">
      <c r="A3" s="18" t="s">
        <v>79</v>
      </c>
      <c r="B3" s="28">
        <v>793.69799999999998</v>
      </c>
      <c r="C3" s="28">
        <v>762.68899999999996</v>
      </c>
      <c r="D3" s="28">
        <v>834.10500000000002</v>
      </c>
      <c r="E3" s="28">
        <v>847.57899999999995</v>
      </c>
    </row>
    <row r="4" spans="1:5" ht="12" x14ac:dyDescent="0.2">
      <c r="A4" s="94" t="s">
        <v>111</v>
      </c>
      <c r="B4" s="98">
        <v>0</v>
      </c>
      <c r="C4" s="98">
        <v>0</v>
      </c>
      <c r="D4" s="98">
        <v>-4.08</v>
      </c>
      <c r="E4" s="80">
        <v>0</v>
      </c>
    </row>
    <row r="5" spans="1:5" x14ac:dyDescent="0.2">
      <c r="A5" s="94" t="s">
        <v>112</v>
      </c>
      <c r="B5" s="98">
        <v>-1.5940000000000001</v>
      </c>
      <c r="C5" s="98">
        <v>-0.71</v>
      </c>
      <c r="D5" s="98">
        <v>-9.2349999999999994</v>
      </c>
      <c r="E5" s="80">
        <v>0</v>
      </c>
    </row>
    <row r="6" spans="1:5" ht="12" x14ac:dyDescent="0.2">
      <c r="A6" s="20" t="s">
        <v>80</v>
      </c>
      <c r="B6" s="80">
        <v>0</v>
      </c>
      <c r="C6" s="80">
        <v>0</v>
      </c>
      <c r="D6" s="80">
        <v>0</v>
      </c>
      <c r="E6" s="29">
        <v>29.400000000000091</v>
      </c>
    </row>
    <row r="7" spans="1:5" x14ac:dyDescent="0.2">
      <c r="A7" s="94" t="s">
        <v>113</v>
      </c>
      <c r="B7" s="98">
        <v>-5.7000000000000002E-2</v>
      </c>
      <c r="C7" s="98">
        <v>-3.633</v>
      </c>
      <c r="D7" s="98">
        <v>-4.8049999999999997</v>
      </c>
      <c r="E7" s="98">
        <v>-47.851999999999997</v>
      </c>
    </row>
    <row r="8" spans="1:5" ht="12" x14ac:dyDescent="0.2">
      <c r="A8" s="94" t="s">
        <v>189</v>
      </c>
      <c r="B8" s="98">
        <v>0</v>
      </c>
      <c r="C8" s="98">
        <v>0</v>
      </c>
      <c r="D8" s="98">
        <v>0</v>
      </c>
      <c r="E8" s="98">
        <v>3.16</v>
      </c>
    </row>
    <row r="9" spans="1:5" x14ac:dyDescent="0.2">
      <c r="A9" s="94" t="s">
        <v>190</v>
      </c>
      <c r="B9" s="98">
        <v>0</v>
      </c>
      <c r="C9" s="98">
        <v>-1.4E-2</v>
      </c>
      <c r="D9" s="98">
        <v>-0.88300000000000001</v>
      </c>
      <c r="E9" s="98">
        <v>-1.2689999999999999</v>
      </c>
    </row>
    <row r="10" spans="1:5" x14ac:dyDescent="0.2">
      <c r="A10" s="95" t="s">
        <v>92</v>
      </c>
      <c r="B10" s="100">
        <v>-1.651</v>
      </c>
      <c r="C10" s="100">
        <v>-4.3570000000000002</v>
      </c>
      <c r="D10" s="100">
        <v>-19.003000000000043</v>
      </c>
      <c r="E10" s="100">
        <v>-16.561</v>
      </c>
    </row>
    <row r="11" spans="1:5" x14ac:dyDescent="0.2">
      <c r="A11" s="23" t="s">
        <v>195</v>
      </c>
      <c r="B11" s="30">
        <v>792.04700000000003</v>
      </c>
      <c r="C11" s="30">
        <v>758.33199999999999</v>
      </c>
      <c r="D11" s="30">
        <v>815.10199999999998</v>
      </c>
      <c r="E11" s="30">
        <v>831.01800000000003</v>
      </c>
    </row>
    <row r="12" spans="1:5" x14ac:dyDescent="0.2">
      <c r="A12" s="18"/>
      <c r="B12" s="18"/>
      <c r="C12" s="18"/>
      <c r="D12" s="18"/>
      <c r="E12" s="18"/>
    </row>
    <row r="13" spans="1:5" ht="15" customHeight="1" x14ac:dyDescent="0.2">
      <c r="A13" s="272" t="s">
        <v>55</v>
      </c>
      <c r="B13" s="272"/>
      <c r="C13" s="272"/>
      <c r="D13" s="272"/>
      <c r="E13" s="272"/>
    </row>
    <row r="14" spans="1:5" ht="15" customHeight="1" x14ac:dyDescent="0.2">
      <c r="A14" s="18"/>
      <c r="B14" s="18"/>
      <c r="C14" s="18"/>
      <c r="D14" s="18"/>
      <c r="E14" s="18"/>
    </row>
    <row r="15" spans="1:5" ht="15" customHeight="1" x14ac:dyDescent="0.2">
      <c r="A15" s="264" t="s">
        <v>119</v>
      </c>
      <c r="B15" s="264"/>
      <c r="C15" s="264"/>
      <c r="D15" s="264"/>
      <c r="E15" s="271"/>
    </row>
    <row r="16" spans="1:5" ht="15" customHeight="1" x14ac:dyDescent="0.2">
      <c r="A16" s="96" t="s">
        <v>31</v>
      </c>
      <c r="B16" s="16"/>
      <c r="C16" s="16"/>
      <c r="D16" s="16"/>
      <c r="E16" s="19"/>
    </row>
    <row r="17" spans="1:5" ht="15" customHeight="1" x14ac:dyDescent="0.2">
      <c r="A17" s="97" t="s">
        <v>114</v>
      </c>
      <c r="B17" s="16"/>
      <c r="C17" s="16"/>
      <c r="D17" s="84">
        <v>-4.08</v>
      </c>
      <c r="E17" s="84"/>
    </row>
    <row r="18" spans="1:5" ht="22" customHeight="1" x14ac:dyDescent="0.2">
      <c r="A18" s="93" t="s">
        <v>145</v>
      </c>
      <c r="B18" s="16"/>
      <c r="C18" s="16"/>
      <c r="D18" s="98"/>
      <c r="E18" s="19"/>
    </row>
    <row r="19" spans="1:5" ht="15" customHeight="1" x14ac:dyDescent="0.2">
      <c r="A19" s="26"/>
      <c r="B19" s="86"/>
      <c r="C19" s="86"/>
      <c r="D19" s="86"/>
      <c r="E19" s="39"/>
    </row>
    <row r="20" spans="1:5" ht="15" customHeight="1" x14ac:dyDescent="0.2">
      <c r="A20" s="264" t="s">
        <v>116</v>
      </c>
      <c r="B20" s="264"/>
      <c r="C20" s="264"/>
      <c r="D20" s="264"/>
      <c r="E20" s="271"/>
    </row>
    <row r="21" spans="1:5" ht="15" customHeight="1" x14ac:dyDescent="0.2">
      <c r="A21" s="96" t="s">
        <v>31</v>
      </c>
      <c r="B21" s="99"/>
      <c r="C21" s="99"/>
      <c r="D21" s="99"/>
      <c r="E21" s="93"/>
    </row>
    <row r="22" spans="1:5" ht="15" customHeight="1" x14ac:dyDescent="0.2">
      <c r="A22" s="97" t="s">
        <v>118</v>
      </c>
      <c r="B22" s="74">
        <v>-1.5940000000000001</v>
      </c>
      <c r="C22" s="74">
        <v>-0.71</v>
      </c>
      <c r="D22" s="39">
        <v>-9.2349999999999994</v>
      </c>
      <c r="E22" s="39"/>
    </row>
    <row r="23" spans="1:5" ht="60" x14ac:dyDescent="0.2">
      <c r="A23" s="93" t="s">
        <v>146</v>
      </c>
      <c r="B23" s="86"/>
      <c r="C23" s="86"/>
      <c r="D23" s="86"/>
      <c r="E23" s="39"/>
    </row>
    <row r="24" spans="1:5" ht="15" customHeight="1" x14ac:dyDescent="0.2">
      <c r="A24" s="18"/>
      <c r="B24" s="18"/>
      <c r="C24" s="18"/>
      <c r="D24" s="18"/>
      <c r="E24" s="18"/>
    </row>
    <row r="25" spans="1:5" x14ac:dyDescent="0.2">
      <c r="A25" s="264" t="s">
        <v>83</v>
      </c>
      <c r="B25" s="264"/>
      <c r="C25" s="264"/>
      <c r="D25" s="264"/>
      <c r="E25" s="264"/>
    </row>
    <row r="26" spans="1:5" x14ac:dyDescent="0.2">
      <c r="A26" s="37" t="s">
        <v>31</v>
      </c>
      <c r="B26" s="37"/>
      <c r="C26" s="37"/>
      <c r="D26" s="37"/>
      <c r="E26" s="37"/>
    </row>
    <row r="27" spans="1:5" x14ac:dyDescent="0.2">
      <c r="A27" s="40" t="s">
        <v>82</v>
      </c>
      <c r="B27" s="40"/>
      <c r="C27" s="40"/>
      <c r="D27" s="40"/>
      <c r="E27" s="27">
        <v>29.4</v>
      </c>
    </row>
    <row r="28" spans="1:5" x14ac:dyDescent="0.2">
      <c r="A28" s="40"/>
      <c r="B28" s="40"/>
      <c r="C28" s="40"/>
      <c r="D28" s="40"/>
      <c r="E28" s="27"/>
    </row>
    <row r="29" spans="1:5" x14ac:dyDescent="0.2">
      <c r="A29" s="264" t="s">
        <v>124</v>
      </c>
      <c r="B29" s="264"/>
      <c r="C29" s="264"/>
      <c r="D29" s="264"/>
      <c r="E29" s="271"/>
    </row>
    <row r="30" spans="1:5" x14ac:dyDescent="0.2">
      <c r="A30" s="103" t="s">
        <v>31</v>
      </c>
      <c r="B30" s="40"/>
      <c r="C30" s="40"/>
      <c r="D30" s="40"/>
      <c r="E30" s="27"/>
    </row>
    <row r="31" spans="1:5" x14ac:dyDescent="0.2">
      <c r="A31" s="128" t="s">
        <v>137</v>
      </c>
      <c r="B31" s="131">
        <v>-5.7000000000000002E-2</v>
      </c>
      <c r="C31" s="131">
        <v>-3.633</v>
      </c>
      <c r="D31" s="131">
        <v>-4.8049999999999997</v>
      </c>
      <c r="E31" s="132">
        <v>-47.851999999999997</v>
      </c>
    </row>
    <row r="32" spans="1:5" ht="60" x14ac:dyDescent="0.2">
      <c r="A32" s="139" t="s">
        <v>147</v>
      </c>
      <c r="B32" s="40"/>
      <c r="C32" s="40"/>
      <c r="D32" s="40"/>
      <c r="E32" s="27"/>
    </row>
    <row r="33" spans="1:5" x14ac:dyDescent="0.2">
      <c r="A33" s="40"/>
      <c r="B33" s="40"/>
      <c r="C33" s="40"/>
      <c r="D33" s="40"/>
      <c r="E33" s="27"/>
    </row>
    <row r="34" spans="1:5" ht="14.5" x14ac:dyDescent="0.35">
      <c r="A34" s="264" t="s">
        <v>191</v>
      </c>
      <c r="B34" s="265"/>
      <c r="C34" s="265"/>
      <c r="D34" s="265"/>
      <c r="E34" s="265"/>
    </row>
    <row r="35" spans="1:5" x14ac:dyDescent="0.2">
      <c r="A35" s="96" t="s">
        <v>31</v>
      </c>
      <c r="B35" s="16"/>
      <c r="C35" s="16"/>
      <c r="D35" s="16"/>
      <c r="E35" s="19"/>
    </row>
    <row r="36" spans="1:5" x14ac:dyDescent="0.2">
      <c r="A36" s="97" t="s">
        <v>192</v>
      </c>
      <c r="B36" s="16"/>
      <c r="C36" s="16"/>
      <c r="D36" s="84"/>
      <c r="E36" s="84">
        <v>3.16</v>
      </c>
    </row>
    <row r="37" spans="1:5" ht="20" x14ac:dyDescent="0.2">
      <c r="A37" s="165" t="s">
        <v>115</v>
      </c>
      <c r="B37" s="16"/>
      <c r="C37" s="16"/>
      <c r="D37" s="98"/>
      <c r="E37" s="19"/>
    </row>
    <row r="38" spans="1:5" x14ac:dyDescent="0.2">
      <c r="A38" s="18"/>
      <c r="B38" s="18"/>
      <c r="C38" s="18"/>
      <c r="D38" s="18"/>
      <c r="E38" s="19"/>
    </row>
    <row r="39" spans="1:5" ht="14.5" x14ac:dyDescent="0.35">
      <c r="A39" s="264" t="s">
        <v>194</v>
      </c>
      <c r="B39" s="265"/>
      <c r="C39" s="265"/>
      <c r="D39" s="265"/>
      <c r="E39" s="265"/>
    </row>
    <row r="40" spans="1:5" x14ac:dyDescent="0.2">
      <c r="A40" s="96" t="s">
        <v>31</v>
      </c>
      <c r="B40" s="99"/>
      <c r="C40" s="99"/>
      <c r="D40" s="99"/>
      <c r="E40" s="163"/>
    </row>
    <row r="41" spans="1:5" x14ac:dyDescent="0.2">
      <c r="A41" s="97" t="s">
        <v>193</v>
      </c>
      <c r="B41" s="74"/>
      <c r="C41" s="74">
        <v>-1.4E-2</v>
      </c>
      <c r="D41" s="39">
        <v>-0.88300000000000001</v>
      </c>
      <c r="E41" s="39">
        <v>-1.2689999999999999</v>
      </c>
    </row>
    <row r="42" spans="1:5" ht="60" x14ac:dyDescent="0.2">
      <c r="A42" s="165" t="s">
        <v>232</v>
      </c>
      <c r="B42" s="142"/>
      <c r="C42" s="142"/>
      <c r="D42" s="142"/>
      <c r="E42" s="38"/>
    </row>
    <row r="43" spans="1:5" x14ac:dyDescent="0.2">
      <c r="A43" s="50"/>
      <c r="B43" s="50"/>
      <c r="C43" s="50"/>
      <c r="D43" s="50"/>
      <c r="E43" s="50"/>
    </row>
    <row r="44" spans="1:5" x14ac:dyDescent="0.2">
      <c r="A44" s="4"/>
      <c r="B44" s="2"/>
      <c r="C44" s="2"/>
      <c r="D44" s="2"/>
      <c r="E44" s="2"/>
    </row>
    <row r="45" spans="1:5" x14ac:dyDescent="0.2">
      <c r="A45" s="5"/>
      <c r="B45" s="34"/>
      <c r="C45" s="34"/>
      <c r="D45" s="34"/>
      <c r="E45" s="34"/>
    </row>
  </sheetData>
  <mergeCells count="8">
    <mergeCell ref="A34:E34"/>
    <mergeCell ref="A39:E39"/>
    <mergeCell ref="A29:E29"/>
    <mergeCell ref="A1:E1"/>
    <mergeCell ref="A13:E13"/>
    <mergeCell ref="A25:E25"/>
    <mergeCell ref="A15:E15"/>
    <mergeCell ref="A20:E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O67"/>
  <sheetViews>
    <sheetView workbookViewId="0">
      <selection activeCell="E13" sqref="E13:E17"/>
    </sheetView>
  </sheetViews>
  <sheetFormatPr defaultColWidth="9.1796875" defaultRowHeight="10" x14ac:dyDescent="0.2"/>
  <cols>
    <col min="1" max="1" width="45.54296875" style="6" customWidth="1"/>
    <col min="2" max="2" width="6.1796875" style="6" bestFit="1" customWidth="1"/>
    <col min="3" max="3" width="5.453125" style="6" bestFit="1" customWidth="1"/>
    <col min="4" max="4" width="6.54296875" style="6" bestFit="1" customWidth="1"/>
    <col min="5" max="5" width="6.81640625" style="6" bestFit="1" customWidth="1"/>
    <col min="6" max="6" width="7.81640625" style="6" bestFit="1" customWidth="1"/>
    <col min="7" max="10" width="6.81640625" style="6" bestFit="1" customWidth="1"/>
    <col min="11" max="16384" width="9.1796875" style="6"/>
  </cols>
  <sheetData>
    <row r="1" spans="1:15" ht="15" customHeight="1" x14ac:dyDescent="0.2">
      <c r="A1" s="270" t="s">
        <v>42</v>
      </c>
      <c r="B1" s="270"/>
      <c r="C1" s="270"/>
      <c r="D1" s="270"/>
      <c r="E1" s="270"/>
    </row>
    <row r="2" spans="1:15" ht="15" customHeight="1" x14ac:dyDescent="0.2">
      <c r="A2" s="17"/>
      <c r="B2" s="17">
        <v>2019</v>
      </c>
      <c r="C2" s="17">
        <v>2020</v>
      </c>
      <c r="D2" s="17">
        <v>2021</v>
      </c>
      <c r="E2" s="17">
        <v>2022</v>
      </c>
    </row>
    <row r="3" spans="1:15" x14ac:dyDescent="0.2">
      <c r="A3" s="18" t="s">
        <v>79</v>
      </c>
      <c r="B3" s="28">
        <v>803.596</v>
      </c>
      <c r="C3" s="28">
        <v>818.41200000000003</v>
      </c>
      <c r="D3" s="28">
        <v>912.798</v>
      </c>
      <c r="E3" s="28">
        <v>869.89599999999996</v>
      </c>
    </row>
    <row r="4" spans="1:15" ht="12" x14ac:dyDescent="0.2">
      <c r="A4" s="94" t="s">
        <v>111</v>
      </c>
      <c r="B4" s="106">
        <v>0</v>
      </c>
      <c r="C4" s="106">
        <v>0</v>
      </c>
      <c r="D4" s="106">
        <v>44.896999999999998</v>
      </c>
      <c r="E4" s="80">
        <v>0</v>
      </c>
    </row>
    <row r="5" spans="1:15" x14ac:dyDescent="0.2">
      <c r="A5" s="94" t="s">
        <v>112</v>
      </c>
      <c r="B5" s="106">
        <v>-0.20599999999999999</v>
      </c>
      <c r="C5" s="106">
        <v>-1.4930000000000001</v>
      </c>
      <c r="D5" s="106">
        <v>4.6050000000000004</v>
      </c>
      <c r="E5" s="80">
        <v>0</v>
      </c>
    </row>
    <row r="6" spans="1:15" x14ac:dyDescent="0.2">
      <c r="A6" s="20" t="s">
        <v>106</v>
      </c>
      <c r="B6" s="80">
        <v>0</v>
      </c>
      <c r="C6" s="80">
        <v>0</v>
      </c>
      <c r="D6" s="80">
        <v>0</v>
      </c>
      <c r="E6" s="80">
        <v>30</v>
      </c>
    </row>
    <row r="7" spans="1:15" ht="12" x14ac:dyDescent="0.2">
      <c r="A7" s="20" t="s">
        <v>80</v>
      </c>
      <c r="B7" s="80">
        <v>0</v>
      </c>
      <c r="C7" s="80">
        <v>0</v>
      </c>
      <c r="D7" s="80">
        <v>0</v>
      </c>
      <c r="E7" s="29">
        <v>31.934999999999999</v>
      </c>
    </row>
    <row r="8" spans="1:15" x14ac:dyDescent="0.2">
      <c r="A8" s="94" t="s">
        <v>113</v>
      </c>
      <c r="B8" s="98">
        <v>-0.72599999999999998</v>
      </c>
      <c r="C8" s="98">
        <v>1.94</v>
      </c>
      <c r="D8" s="98">
        <v>0.41199999999999998</v>
      </c>
      <c r="E8" s="98">
        <v>67.468999999999994</v>
      </c>
    </row>
    <row r="9" spans="1:15" ht="12" x14ac:dyDescent="0.2">
      <c r="A9" s="94" t="s">
        <v>189</v>
      </c>
      <c r="B9" s="98">
        <v>0</v>
      </c>
      <c r="C9" s="98">
        <v>0</v>
      </c>
      <c r="D9" s="98">
        <v>0</v>
      </c>
      <c r="E9" s="98">
        <v>0.14599999999999999</v>
      </c>
    </row>
    <row r="10" spans="1:15" x14ac:dyDescent="0.2">
      <c r="A10" s="94" t="s">
        <v>190</v>
      </c>
      <c r="B10" s="98">
        <v>0</v>
      </c>
      <c r="C10" s="98">
        <v>-1.139</v>
      </c>
      <c r="D10" s="98">
        <v>0.21099999999999999</v>
      </c>
      <c r="E10" s="98">
        <v>4.88</v>
      </c>
    </row>
    <row r="11" spans="1:15" s="8" customFormat="1" x14ac:dyDescent="0.2">
      <c r="A11" s="95" t="s">
        <v>92</v>
      </c>
      <c r="B11" s="100">
        <v>-0.93200000000000005</v>
      </c>
      <c r="C11" s="100">
        <v>-0.69199999999999995</v>
      </c>
      <c r="D11" s="100">
        <v>50.125</v>
      </c>
      <c r="E11" s="100">
        <v>134.43000000000006</v>
      </c>
    </row>
    <row r="12" spans="1:15" x14ac:dyDescent="0.2">
      <c r="A12" s="23" t="s">
        <v>195</v>
      </c>
      <c r="B12" s="30">
        <v>802.66399999999999</v>
      </c>
      <c r="C12" s="30">
        <v>817.72</v>
      </c>
      <c r="D12" s="30">
        <v>962.923</v>
      </c>
      <c r="E12" s="30">
        <v>1004.326</v>
      </c>
      <c r="F12" s="166"/>
      <c r="G12" s="167"/>
      <c r="H12" s="167"/>
      <c r="I12" s="167"/>
      <c r="J12" s="167"/>
      <c r="K12" s="167"/>
      <c r="L12" s="167"/>
      <c r="M12" s="167"/>
      <c r="N12" s="167"/>
      <c r="O12" s="167"/>
    </row>
    <row r="13" spans="1:15" x14ac:dyDescent="0.2">
      <c r="A13" s="20" t="s">
        <v>27</v>
      </c>
      <c r="B13" s="11">
        <v>533.625</v>
      </c>
      <c r="C13" s="11">
        <v>516.59699999999998</v>
      </c>
      <c r="D13" s="11">
        <v>632.62300000000005</v>
      </c>
      <c r="E13" s="11">
        <v>656.62400000000002</v>
      </c>
    </row>
    <row r="14" spans="1:15" x14ac:dyDescent="0.2">
      <c r="A14" s="20" t="s">
        <v>28</v>
      </c>
      <c r="B14" s="11">
        <v>25.084</v>
      </c>
      <c r="C14" s="11">
        <v>25.704000000000001</v>
      </c>
      <c r="D14" s="11">
        <v>30.285</v>
      </c>
      <c r="E14" s="11">
        <v>32.015000000000001</v>
      </c>
    </row>
    <row r="15" spans="1:15" x14ac:dyDescent="0.2">
      <c r="A15" s="20" t="s">
        <v>26</v>
      </c>
      <c r="B15" s="11">
        <v>145.084</v>
      </c>
      <c r="C15" s="11">
        <v>168.512</v>
      </c>
      <c r="D15" s="11">
        <v>176.34</v>
      </c>
      <c r="E15" s="11">
        <v>181.66399999999999</v>
      </c>
    </row>
    <row r="16" spans="1:15" x14ac:dyDescent="0.2">
      <c r="A16" s="20" t="s">
        <v>29</v>
      </c>
      <c r="B16" s="11">
        <v>54.57</v>
      </c>
      <c r="C16" s="11">
        <v>58.311</v>
      </c>
      <c r="D16" s="11">
        <v>70.831999999999994</v>
      </c>
      <c r="E16" s="11">
        <v>78.844999999999999</v>
      </c>
    </row>
    <row r="17" spans="1:5" x14ac:dyDescent="0.2">
      <c r="A17" s="21" t="s">
        <v>30</v>
      </c>
      <c r="B17" s="24">
        <v>44.301000000000002</v>
      </c>
      <c r="C17" s="24">
        <v>48.595999999999997</v>
      </c>
      <c r="D17" s="24">
        <v>52.843000000000004</v>
      </c>
      <c r="E17" s="24">
        <v>55.177999999999997</v>
      </c>
    </row>
    <row r="18" spans="1:5" ht="15" customHeight="1" x14ac:dyDescent="0.2">
      <c r="A18" s="18"/>
      <c r="B18" s="18"/>
      <c r="C18" s="18"/>
      <c r="D18" s="18"/>
      <c r="E18" s="19"/>
    </row>
    <row r="19" spans="1:5" ht="25.75" customHeight="1" x14ac:dyDescent="0.2">
      <c r="A19" s="276" t="s">
        <v>51</v>
      </c>
      <c r="B19" s="276"/>
      <c r="C19" s="276"/>
      <c r="D19" s="276"/>
      <c r="E19" s="277"/>
    </row>
    <row r="20" spans="1:5" ht="15" customHeight="1" x14ac:dyDescent="0.2">
      <c r="A20" s="18"/>
      <c r="B20" s="18"/>
      <c r="C20" s="18"/>
      <c r="D20" s="18"/>
      <c r="E20" s="19"/>
    </row>
    <row r="21" spans="1:5" ht="15" customHeight="1" x14ac:dyDescent="0.2">
      <c r="A21" s="264" t="s">
        <v>119</v>
      </c>
      <c r="B21" s="264"/>
      <c r="C21" s="264"/>
      <c r="D21" s="264"/>
      <c r="E21" s="271"/>
    </row>
    <row r="22" spans="1:5" ht="15" customHeight="1" x14ac:dyDescent="0.2">
      <c r="A22" s="96" t="s">
        <v>31</v>
      </c>
      <c r="B22" s="16"/>
      <c r="C22" s="16"/>
      <c r="D22" s="16"/>
      <c r="E22" s="19"/>
    </row>
    <row r="23" spans="1:5" ht="15" customHeight="1" x14ac:dyDescent="0.2">
      <c r="A23" s="97" t="s">
        <v>114</v>
      </c>
      <c r="B23" s="16"/>
      <c r="C23" s="16"/>
      <c r="D23" s="84">
        <v>44.896999999999998</v>
      </c>
      <c r="E23" s="84"/>
    </row>
    <row r="24" spans="1:5" ht="20" x14ac:dyDescent="0.2">
      <c r="A24" s="93" t="s">
        <v>145</v>
      </c>
      <c r="B24" s="16"/>
      <c r="C24" s="16"/>
      <c r="D24" s="98"/>
      <c r="E24" s="19"/>
    </row>
    <row r="25" spans="1:5" ht="15" customHeight="1" x14ac:dyDescent="0.2">
      <c r="A25" s="26"/>
      <c r="B25" s="86"/>
      <c r="C25" s="86"/>
      <c r="D25" s="86"/>
      <c r="E25" s="39"/>
    </row>
    <row r="26" spans="1:5" ht="15" customHeight="1" x14ac:dyDescent="0.2">
      <c r="A26" s="264" t="s">
        <v>116</v>
      </c>
      <c r="B26" s="264"/>
      <c r="C26" s="264"/>
      <c r="D26" s="264"/>
      <c r="E26" s="271"/>
    </row>
    <row r="27" spans="1:5" ht="15" customHeight="1" x14ac:dyDescent="0.2">
      <c r="A27" s="96" t="s">
        <v>31</v>
      </c>
      <c r="B27" s="99"/>
      <c r="C27" s="99"/>
      <c r="D27" s="99"/>
      <c r="E27" s="93"/>
    </row>
    <row r="28" spans="1:5" ht="15" customHeight="1" x14ac:dyDescent="0.2">
      <c r="A28" s="97" t="s">
        <v>118</v>
      </c>
      <c r="B28" s="74">
        <v>-0.20599999999999999</v>
      </c>
      <c r="C28" s="74">
        <v>-1.4930000000000001</v>
      </c>
      <c r="D28" s="39">
        <v>4.6050000000000004</v>
      </c>
      <c r="E28" s="39"/>
    </row>
    <row r="29" spans="1:5" ht="100" x14ac:dyDescent="0.2">
      <c r="A29" s="93" t="s">
        <v>148</v>
      </c>
      <c r="B29" s="86"/>
      <c r="C29" s="86"/>
      <c r="D29" s="86"/>
      <c r="E29" s="39"/>
    </row>
    <row r="30" spans="1:5" ht="15" customHeight="1" x14ac:dyDescent="0.2">
      <c r="A30" s="93"/>
      <c r="B30" s="86"/>
      <c r="C30" s="86"/>
      <c r="D30" s="86"/>
      <c r="E30" s="39"/>
    </row>
    <row r="31" spans="1:5" x14ac:dyDescent="0.2">
      <c r="A31" s="264" t="s">
        <v>107</v>
      </c>
      <c r="B31" s="264"/>
      <c r="C31" s="264"/>
      <c r="D31" s="264"/>
      <c r="E31" s="271"/>
    </row>
    <row r="32" spans="1:5" x14ac:dyDescent="0.2">
      <c r="A32" s="15" t="s">
        <v>32</v>
      </c>
      <c r="B32" s="15"/>
      <c r="C32" s="15"/>
      <c r="D32" s="15"/>
      <c r="E32" s="27"/>
    </row>
    <row r="33" spans="1:5" ht="20" x14ac:dyDescent="0.2">
      <c r="A33" s="41" t="s">
        <v>90</v>
      </c>
      <c r="B33" s="41"/>
      <c r="C33" s="41"/>
      <c r="D33" s="41"/>
      <c r="E33" s="27">
        <v>30</v>
      </c>
    </row>
    <row r="34" spans="1:5" ht="50" x14ac:dyDescent="0.2">
      <c r="A34" s="77" t="s">
        <v>198</v>
      </c>
      <c r="B34" s="89"/>
      <c r="C34" s="89"/>
      <c r="D34" s="89"/>
      <c r="E34" s="27"/>
    </row>
    <row r="35" spans="1:5" x14ac:dyDescent="0.2">
      <c r="A35" s="41"/>
      <c r="B35" s="41"/>
      <c r="C35" s="41"/>
      <c r="D35" s="41"/>
      <c r="E35" s="27"/>
    </row>
    <row r="36" spans="1:5" ht="12.75" customHeight="1" x14ac:dyDescent="0.2">
      <c r="A36" s="264" t="s">
        <v>83</v>
      </c>
      <c r="B36" s="264"/>
      <c r="C36" s="264"/>
      <c r="D36" s="264"/>
      <c r="E36" s="271"/>
    </row>
    <row r="37" spans="1:5" x14ac:dyDescent="0.2">
      <c r="A37" s="37" t="s">
        <v>31</v>
      </c>
      <c r="B37" s="37"/>
      <c r="C37" s="37"/>
      <c r="D37" s="37"/>
      <c r="E37" s="46"/>
    </row>
    <row r="38" spans="1:5" x14ac:dyDescent="0.2">
      <c r="A38" s="40" t="s">
        <v>82</v>
      </c>
      <c r="B38" s="40"/>
      <c r="C38" s="40"/>
      <c r="D38" s="40"/>
      <c r="E38" s="27">
        <v>31.934999999999999</v>
      </c>
    </row>
    <row r="39" spans="1:5" x14ac:dyDescent="0.2">
      <c r="A39" s="40"/>
      <c r="B39" s="40"/>
      <c r="C39" s="40"/>
      <c r="D39" s="40"/>
      <c r="E39" s="27"/>
    </row>
    <row r="40" spans="1:5" x14ac:dyDescent="0.2">
      <c r="A40" s="264" t="s">
        <v>124</v>
      </c>
      <c r="B40" s="264"/>
      <c r="C40" s="264"/>
      <c r="D40" s="264"/>
      <c r="E40" s="271"/>
    </row>
    <row r="41" spans="1:5" x14ac:dyDescent="0.2">
      <c r="A41" s="103" t="s">
        <v>31</v>
      </c>
      <c r="B41" s="103"/>
      <c r="C41" s="103"/>
      <c r="D41" s="103"/>
      <c r="E41" s="129"/>
    </row>
    <row r="42" spans="1:5" x14ac:dyDescent="0.2">
      <c r="A42" s="128" t="s">
        <v>137</v>
      </c>
      <c r="B42" s="38">
        <v>-0.72599999999999998</v>
      </c>
      <c r="C42" s="38">
        <v>1.94</v>
      </c>
      <c r="D42" s="38">
        <v>0.41199999999999998</v>
      </c>
      <c r="E42" s="38">
        <v>61.768999999999998</v>
      </c>
    </row>
    <row r="43" spans="1:5" ht="90" x14ac:dyDescent="0.2">
      <c r="A43" s="139" t="s">
        <v>164</v>
      </c>
      <c r="B43" s="103"/>
      <c r="C43" s="103"/>
      <c r="D43" s="103"/>
      <c r="E43" s="129"/>
    </row>
    <row r="44" spans="1:5" x14ac:dyDescent="0.2">
      <c r="A44" s="140"/>
      <c r="B44" s="40"/>
      <c r="C44" s="40"/>
      <c r="D44" s="40"/>
      <c r="E44" s="38"/>
    </row>
    <row r="45" spans="1:5" x14ac:dyDescent="0.2">
      <c r="A45" s="41" t="s">
        <v>139</v>
      </c>
      <c r="B45" s="40"/>
      <c r="C45" s="40"/>
      <c r="D45" s="40"/>
      <c r="E45" s="38">
        <v>5.7</v>
      </c>
    </row>
    <row r="46" spans="1:5" ht="50" x14ac:dyDescent="0.2">
      <c r="A46" s="140" t="s">
        <v>165</v>
      </c>
      <c r="B46" s="40"/>
      <c r="C46" s="40"/>
      <c r="D46" s="40"/>
      <c r="E46" s="38"/>
    </row>
    <row r="47" spans="1:5" x14ac:dyDescent="0.2">
      <c r="A47" s="164"/>
      <c r="B47" s="40"/>
      <c r="C47" s="40"/>
      <c r="D47" s="40"/>
      <c r="E47" s="38"/>
    </row>
    <row r="48" spans="1:5" ht="14.5" x14ac:dyDescent="0.35">
      <c r="A48" s="264" t="s">
        <v>191</v>
      </c>
      <c r="B48" s="265"/>
      <c r="C48" s="265"/>
      <c r="D48" s="265"/>
      <c r="E48" s="265"/>
    </row>
    <row r="49" spans="1:9" x14ac:dyDescent="0.2">
      <c r="A49" s="96" t="s">
        <v>31</v>
      </c>
      <c r="B49" s="16"/>
      <c r="C49" s="16"/>
      <c r="D49" s="16"/>
      <c r="E49" s="19"/>
    </row>
    <row r="50" spans="1:9" x14ac:dyDescent="0.2">
      <c r="A50" s="97" t="s">
        <v>192</v>
      </c>
      <c r="B50" s="16"/>
      <c r="C50" s="16"/>
      <c r="D50" s="84"/>
      <c r="E50" s="84">
        <v>0.14599999999999999</v>
      </c>
    </row>
    <row r="51" spans="1:9" ht="20" x14ac:dyDescent="0.2">
      <c r="A51" s="165" t="s">
        <v>115</v>
      </c>
      <c r="B51" s="16"/>
      <c r="C51" s="16"/>
      <c r="D51" s="98"/>
      <c r="E51" s="19"/>
    </row>
    <row r="52" spans="1:9" x14ac:dyDescent="0.2">
      <c r="A52" s="18"/>
      <c r="B52" s="18"/>
      <c r="C52" s="18"/>
      <c r="D52" s="18"/>
      <c r="E52" s="19"/>
    </row>
    <row r="53" spans="1:9" ht="14.5" x14ac:dyDescent="0.35">
      <c r="A53" s="264" t="s">
        <v>194</v>
      </c>
      <c r="B53" s="265"/>
      <c r="C53" s="265"/>
      <c r="D53" s="265"/>
      <c r="E53" s="265"/>
    </row>
    <row r="54" spans="1:9" x14ac:dyDescent="0.2">
      <c r="A54" s="96" t="s">
        <v>31</v>
      </c>
      <c r="B54" s="99"/>
      <c r="C54" s="99"/>
      <c r="D54" s="99"/>
      <c r="E54" s="163"/>
    </row>
    <row r="55" spans="1:9" x14ac:dyDescent="0.2">
      <c r="A55" s="97" t="s">
        <v>193</v>
      </c>
      <c r="B55" s="74"/>
      <c r="C55" s="74">
        <v>-1.139</v>
      </c>
      <c r="D55" s="39">
        <v>0.21100000000000005</v>
      </c>
      <c r="E55" s="39">
        <v>4.88</v>
      </c>
    </row>
    <row r="56" spans="1:9" ht="90" x14ac:dyDescent="0.2">
      <c r="A56" s="165" t="s">
        <v>231</v>
      </c>
      <c r="B56" s="142"/>
      <c r="C56" s="142"/>
      <c r="D56" s="142"/>
      <c r="E56" s="38"/>
    </row>
    <row r="57" spans="1:9" x14ac:dyDescent="0.2">
      <c r="A57" s="21"/>
      <c r="B57" s="21"/>
      <c r="C57" s="21"/>
      <c r="D57" s="21"/>
      <c r="E57" s="22"/>
    </row>
    <row r="58" spans="1:9" x14ac:dyDescent="0.2">
      <c r="A58" s="4"/>
      <c r="B58" s="2"/>
      <c r="C58" s="2"/>
      <c r="D58" s="2"/>
      <c r="E58" s="2"/>
    </row>
    <row r="59" spans="1:9" x14ac:dyDescent="0.2">
      <c r="A59" s="5"/>
      <c r="B59" s="34"/>
      <c r="C59" s="34"/>
      <c r="D59" s="34"/>
      <c r="E59" s="34"/>
    </row>
    <row r="64" spans="1:9" x14ac:dyDescent="0.2">
      <c r="I64" s="144"/>
    </row>
    <row r="65" spans="9:9" x14ac:dyDescent="0.2">
      <c r="I65" s="144"/>
    </row>
    <row r="66" spans="9:9" x14ac:dyDescent="0.2">
      <c r="I66" s="144"/>
    </row>
    <row r="67" spans="9:9" x14ac:dyDescent="0.2">
      <c r="I67" s="144"/>
    </row>
  </sheetData>
  <mergeCells count="9">
    <mergeCell ref="A48:E48"/>
    <mergeCell ref="A53:E53"/>
    <mergeCell ref="A40:E40"/>
    <mergeCell ref="A36:E36"/>
    <mergeCell ref="A1:E1"/>
    <mergeCell ref="A19:E19"/>
    <mergeCell ref="A31:E31"/>
    <mergeCell ref="A26:E26"/>
    <mergeCell ref="A21:E21"/>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N45"/>
  <sheetViews>
    <sheetView topLeftCell="A11" workbookViewId="0">
      <selection activeCell="C22" sqref="C22"/>
    </sheetView>
  </sheetViews>
  <sheetFormatPr defaultColWidth="9.1796875" defaultRowHeight="10" x14ac:dyDescent="0.2"/>
  <cols>
    <col min="1" max="1" width="44.453125" style="6" customWidth="1"/>
    <col min="2" max="4" width="9.453125" style="6" customWidth="1"/>
    <col min="5" max="5" width="6.81640625" style="6" bestFit="1" customWidth="1"/>
    <col min="6" max="16384" width="9.1796875" style="6"/>
  </cols>
  <sheetData>
    <row r="1" spans="1:14" ht="22.5" customHeight="1" x14ac:dyDescent="0.35">
      <c r="A1" s="270" t="s">
        <v>43</v>
      </c>
      <c r="B1" s="270"/>
      <c r="C1" s="270"/>
      <c r="D1" s="270"/>
      <c r="E1" s="270"/>
      <c r="F1"/>
      <c r="G1"/>
      <c r="H1"/>
      <c r="I1"/>
      <c r="J1"/>
      <c r="K1"/>
      <c r="L1"/>
      <c r="M1"/>
      <c r="N1"/>
    </row>
    <row r="2" spans="1:14" ht="14.5" x14ac:dyDescent="0.35">
      <c r="A2" s="17"/>
      <c r="B2" s="17">
        <v>2019</v>
      </c>
      <c r="C2" s="17">
        <v>2020</v>
      </c>
      <c r="D2" s="17">
        <v>2021</v>
      </c>
      <c r="E2" s="17">
        <v>2022</v>
      </c>
      <c r="F2"/>
      <c r="G2"/>
      <c r="H2"/>
      <c r="I2"/>
      <c r="J2"/>
      <c r="K2"/>
      <c r="L2"/>
      <c r="M2"/>
      <c r="N2"/>
    </row>
    <row r="3" spans="1:14" ht="11" customHeight="1" x14ac:dyDescent="0.35">
      <c r="A3" s="18" t="s">
        <v>79</v>
      </c>
      <c r="B3" s="28">
        <v>252.965</v>
      </c>
      <c r="C3" s="28">
        <v>264.89</v>
      </c>
      <c r="D3" s="28">
        <v>284.959</v>
      </c>
      <c r="E3" s="28">
        <v>268.00299999999999</v>
      </c>
      <c r="F3"/>
      <c r="G3"/>
      <c r="H3"/>
      <c r="I3"/>
      <c r="J3"/>
      <c r="K3"/>
      <c r="L3"/>
      <c r="M3"/>
      <c r="N3"/>
    </row>
    <row r="4" spans="1:14" ht="11" customHeight="1" x14ac:dyDescent="0.35">
      <c r="A4" s="94" t="s">
        <v>111</v>
      </c>
      <c r="B4" s="98">
        <v>0</v>
      </c>
      <c r="C4" s="98">
        <v>0</v>
      </c>
      <c r="D4" s="98">
        <v>-13.116</v>
      </c>
      <c r="E4" s="80">
        <v>0</v>
      </c>
      <c r="F4" s="44"/>
      <c r="G4" s="44"/>
      <c r="H4" s="44"/>
      <c r="I4" s="44"/>
      <c r="J4" s="44"/>
      <c r="K4" s="44"/>
      <c r="L4" s="44"/>
      <c r="M4" s="44"/>
      <c r="N4" s="44"/>
    </row>
    <row r="5" spans="1:14" ht="11" customHeight="1" x14ac:dyDescent="0.35">
      <c r="A5" s="94" t="s">
        <v>112</v>
      </c>
      <c r="B5" s="98">
        <v>-0.19700000000000001</v>
      </c>
      <c r="C5" s="98">
        <v>4.1920000000000002</v>
      </c>
      <c r="D5" s="98">
        <v>11.226000000000013</v>
      </c>
      <c r="E5" s="80">
        <v>0</v>
      </c>
      <c r="F5" s="44"/>
      <c r="G5" s="44"/>
      <c r="H5" s="44"/>
      <c r="I5" s="44"/>
      <c r="J5" s="44"/>
      <c r="K5" s="44"/>
      <c r="L5" s="44"/>
      <c r="M5" s="44"/>
      <c r="N5" s="44"/>
    </row>
    <row r="6" spans="1:14" ht="11" customHeight="1" x14ac:dyDescent="0.35">
      <c r="A6" s="20" t="s">
        <v>80</v>
      </c>
      <c r="B6" s="80">
        <v>0</v>
      </c>
      <c r="C6" s="80">
        <v>0</v>
      </c>
      <c r="D6" s="80">
        <v>0</v>
      </c>
      <c r="E6" s="29">
        <v>10.095000000000027</v>
      </c>
      <c r="F6"/>
      <c r="G6"/>
      <c r="H6"/>
      <c r="I6"/>
      <c r="J6"/>
      <c r="K6"/>
      <c r="L6"/>
      <c r="M6"/>
      <c r="N6"/>
    </row>
    <row r="7" spans="1:14" ht="11" customHeight="1" x14ac:dyDescent="0.35">
      <c r="A7" s="94" t="s">
        <v>113</v>
      </c>
      <c r="B7" s="98">
        <v>-0.30399999999999999</v>
      </c>
      <c r="C7" s="98">
        <v>-0.28699999999999998</v>
      </c>
      <c r="D7" s="98">
        <v>-2.4590000000000032</v>
      </c>
      <c r="E7" s="98">
        <v>2.3420000000000001</v>
      </c>
      <c r="F7" s="44"/>
      <c r="G7" s="44"/>
      <c r="H7" s="44"/>
      <c r="I7" s="44"/>
      <c r="J7" s="44"/>
      <c r="K7" s="44"/>
      <c r="L7" s="44"/>
      <c r="M7" s="44"/>
      <c r="N7" s="44"/>
    </row>
    <row r="8" spans="1:14" ht="11" customHeight="1" x14ac:dyDescent="0.35">
      <c r="A8" s="94" t="s">
        <v>189</v>
      </c>
      <c r="B8" s="98">
        <v>0</v>
      </c>
      <c r="C8" s="98">
        <v>0</v>
      </c>
      <c r="D8" s="98">
        <v>0</v>
      </c>
      <c r="E8" s="98">
        <v>-8.8620000000000001</v>
      </c>
      <c r="F8" s="44"/>
      <c r="G8" s="44"/>
      <c r="H8" s="44"/>
      <c r="I8" s="44"/>
      <c r="J8" s="44"/>
      <c r="K8" s="44"/>
      <c r="L8" s="44"/>
      <c r="M8" s="44"/>
      <c r="N8" s="44"/>
    </row>
    <row r="9" spans="1:14" ht="11" customHeight="1" x14ac:dyDescent="0.35">
      <c r="A9" s="94" t="s">
        <v>190</v>
      </c>
      <c r="B9" s="98">
        <v>0</v>
      </c>
      <c r="C9" s="98">
        <v>-0.22700000000000001</v>
      </c>
      <c r="D9" s="98">
        <v>-1.1020000000000001</v>
      </c>
      <c r="E9" s="98">
        <v>11.955999999999994</v>
      </c>
      <c r="F9" s="44"/>
      <c r="G9" s="44"/>
      <c r="H9" s="44"/>
      <c r="I9" s="44"/>
      <c r="J9" s="44"/>
      <c r="K9" s="44"/>
      <c r="L9" s="44"/>
      <c r="M9" s="44"/>
      <c r="N9" s="44"/>
    </row>
    <row r="10" spans="1:14" ht="11" customHeight="1" x14ac:dyDescent="0.35">
      <c r="A10" s="95" t="s">
        <v>92</v>
      </c>
      <c r="B10" s="100">
        <v>-0.501</v>
      </c>
      <c r="C10" s="100">
        <v>3.6779999999999973</v>
      </c>
      <c r="D10" s="100">
        <v>-5.4509999999999996</v>
      </c>
      <c r="E10" s="100">
        <v>15.531000000000006</v>
      </c>
      <c r="F10" s="44"/>
      <c r="G10" s="44"/>
      <c r="H10" s="44"/>
      <c r="I10" s="44"/>
      <c r="J10" s="44"/>
      <c r="K10" s="44"/>
      <c r="L10" s="44"/>
      <c r="M10" s="44"/>
      <c r="N10" s="44"/>
    </row>
    <row r="11" spans="1:14" ht="11" customHeight="1" x14ac:dyDescent="0.2">
      <c r="A11" s="23" t="s">
        <v>195</v>
      </c>
      <c r="B11" s="30">
        <v>252.464</v>
      </c>
      <c r="C11" s="30">
        <v>268.56799999999998</v>
      </c>
      <c r="D11" s="30">
        <v>279.50799999999998</v>
      </c>
      <c r="E11" s="30">
        <v>283.53399999999999</v>
      </c>
    </row>
    <row r="12" spans="1:14" x14ac:dyDescent="0.2">
      <c r="A12" s="18"/>
      <c r="B12" s="18"/>
      <c r="C12" s="18"/>
      <c r="D12" s="18"/>
      <c r="E12" s="19"/>
    </row>
    <row r="13" spans="1:14" ht="19.5" customHeight="1" x14ac:dyDescent="0.2">
      <c r="A13" s="272" t="s">
        <v>68</v>
      </c>
      <c r="B13" s="272"/>
      <c r="C13" s="272"/>
      <c r="D13" s="272"/>
      <c r="E13" s="273"/>
    </row>
    <row r="14" spans="1:14" ht="15" customHeight="1" x14ac:dyDescent="0.2">
      <c r="A14" s="18"/>
      <c r="B14" s="18"/>
      <c r="C14" s="18"/>
      <c r="D14" s="18"/>
      <c r="E14" s="19"/>
    </row>
    <row r="15" spans="1:14" ht="15" customHeight="1" x14ac:dyDescent="0.2">
      <c r="A15" s="264" t="s">
        <v>119</v>
      </c>
      <c r="B15" s="264"/>
      <c r="C15" s="264"/>
      <c r="D15" s="264"/>
      <c r="E15" s="271"/>
    </row>
    <row r="16" spans="1:14" ht="15" customHeight="1" x14ac:dyDescent="0.2">
      <c r="A16" s="96" t="s">
        <v>31</v>
      </c>
      <c r="B16" s="16"/>
      <c r="C16" s="16"/>
      <c r="D16" s="16"/>
      <c r="E16" s="19"/>
    </row>
    <row r="17" spans="1:5" ht="15" customHeight="1" x14ac:dyDescent="0.2">
      <c r="A17" s="97" t="s">
        <v>114</v>
      </c>
      <c r="B17" s="16"/>
      <c r="C17" s="16"/>
      <c r="D17" s="84">
        <v>-13.116</v>
      </c>
      <c r="E17" s="84"/>
    </row>
    <row r="18" spans="1:5" ht="20" x14ac:dyDescent="0.2">
      <c r="A18" s="93" t="s">
        <v>145</v>
      </c>
      <c r="B18" s="16"/>
      <c r="C18" s="16"/>
      <c r="D18" s="98"/>
      <c r="E18" s="19"/>
    </row>
    <row r="19" spans="1:5" ht="15" customHeight="1" x14ac:dyDescent="0.2">
      <c r="A19" s="26"/>
      <c r="B19" s="86"/>
      <c r="C19" s="86"/>
      <c r="D19" s="86"/>
      <c r="E19" s="39"/>
    </row>
    <row r="20" spans="1:5" ht="15" customHeight="1" x14ac:dyDescent="0.2">
      <c r="A20" s="264" t="s">
        <v>116</v>
      </c>
      <c r="B20" s="264"/>
      <c r="C20" s="264"/>
      <c r="D20" s="264"/>
      <c r="E20" s="271"/>
    </row>
    <row r="21" spans="1:5" ht="15" customHeight="1" x14ac:dyDescent="0.2">
      <c r="A21" s="96" t="s">
        <v>31</v>
      </c>
      <c r="B21" s="99"/>
      <c r="C21" s="99"/>
      <c r="D21" s="99"/>
      <c r="E21" s="93"/>
    </row>
    <row r="22" spans="1:5" ht="15" customHeight="1" x14ac:dyDescent="0.2">
      <c r="A22" s="97" t="s">
        <v>118</v>
      </c>
      <c r="B22" s="74">
        <v>-0.19700000000000001</v>
      </c>
      <c r="C22" s="74">
        <v>4.1920000000000002</v>
      </c>
      <c r="D22" s="74">
        <v>11.226000000000001</v>
      </c>
      <c r="E22" s="39"/>
    </row>
    <row r="23" spans="1:5" ht="70" x14ac:dyDescent="0.2">
      <c r="A23" s="93" t="s">
        <v>149</v>
      </c>
      <c r="B23" s="86"/>
      <c r="C23" s="86"/>
      <c r="D23" s="86"/>
      <c r="E23" s="39"/>
    </row>
    <row r="24" spans="1:5" ht="15" customHeight="1" x14ac:dyDescent="0.2">
      <c r="A24" s="18"/>
      <c r="B24" s="18"/>
      <c r="C24" s="18"/>
      <c r="D24" s="18"/>
      <c r="E24" s="19"/>
    </row>
    <row r="25" spans="1:5" x14ac:dyDescent="0.2">
      <c r="A25" s="264" t="s">
        <v>83</v>
      </c>
      <c r="B25" s="264"/>
      <c r="C25" s="264"/>
      <c r="D25" s="264"/>
      <c r="E25" s="271"/>
    </row>
    <row r="26" spans="1:5" x14ac:dyDescent="0.2">
      <c r="A26" s="37" t="s">
        <v>31</v>
      </c>
      <c r="B26" s="37"/>
      <c r="C26" s="37"/>
      <c r="D26" s="37"/>
      <c r="E26" s="49"/>
    </row>
    <row r="27" spans="1:5" x14ac:dyDescent="0.2">
      <c r="A27" s="40" t="s">
        <v>82</v>
      </c>
      <c r="B27" s="40"/>
      <c r="C27" s="40"/>
      <c r="D27" s="40"/>
      <c r="E27" s="27">
        <v>10.095000000000001</v>
      </c>
    </row>
    <row r="28" spans="1:5" x14ac:dyDescent="0.2">
      <c r="A28" s="40"/>
      <c r="B28" s="40"/>
      <c r="C28" s="40"/>
      <c r="D28" s="40"/>
      <c r="E28" s="27"/>
    </row>
    <row r="29" spans="1:5" x14ac:dyDescent="0.2">
      <c r="A29" s="264" t="s">
        <v>124</v>
      </c>
      <c r="B29" s="264"/>
      <c r="C29" s="264"/>
      <c r="D29" s="264"/>
      <c r="E29" s="271"/>
    </row>
    <row r="30" spans="1:5" x14ac:dyDescent="0.2">
      <c r="A30" s="103" t="s">
        <v>31</v>
      </c>
      <c r="B30" s="40"/>
      <c r="C30" s="40"/>
      <c r="D30" s="40"/>
      <c r="E30" s="27"/>
    </row>
    <row r="31" spans="1:5" x14ac:dyDescent="0.2">
      <c r="A31" s="128" t="s">
        <v>137</v>
      </c>
      <c r="B31" s="132">
        <v>-0.30399999999999999</v>
      </c>
      <c r="C31" s="132">
        <v>-0.28699999999999998</v>
      </c>
      <c r="D31" s="132">
        <v>-2.4590000000000001</v>
      </c>
      <c r="E31" s="132">
        <v>2.3420000000000001</v>
      </c>
    </row>
    <row r="32" spans="1:5" ht="50" x14ac:dyDescent="0.2">
      <c r="A32" s="139" t="s">
        <v>150</v>
      </c>
      <c r="B32" s="40"/>
      <c r="C32" s="40"/>
      <c r="D32" s="40"/>
      <c r="E32" s="27"/>
    </row>
    <row r="33" spans="1:5" x14ac:dyDescent="0.2">
      <c r="A33" s="40"/>
      <c r="B33" s="40"/>
      <c r="C33" s="40"/>
      <c r="D33" s="40"/>
      <c r="E33" s="27"/>
    </row>
    <row r="34" spans="1:5" ht="14.5" x14ac:dyDescent="0.35">
      <c r="A34" s="264" t="s">
        <v>191</v>
      </c>
      <c r="B34" s="265"/>
      <c r="C34" s="265"/>
      <c r="D34" s="265"/>
      <c r="E34" s="265"/>
    </row>
    <row r="35" spans="1:5" x14ac:dyDescent="0.2">
      <c r="A35" s="96" t="s">
        <v>31</v>
      </c>
      <c r="B35" s="16"/>
      <c r="C35" s="16"/>
      <c r="D35" s="16"/>
      <c r="E35" s="19"/>
    </row>
    <row r="36" spans="1:5" x14ac:dyDescent="0.2">
      <c r="A36" s="97" t="s">
        <v>192</v>
      </c>
      <c r="B36" s="16"/>
      <c r="C36" s="16"/>
      <c r="D36" s="84"/>
      <c r="E36" s="84">
        <v>-8.8620000000000001</v>
      </c>
    </row>
    <row r="37" spans="1:5" ht="20" x14ac:dyDescent="0.2">
      <c r="A37" s="165" t="s">
        <v>115</v>
      </c>
      <c r="B37" s="16"/>
      <c r="C37" s="16"/>
      <c r="D37" s="98"/>
      <c r="E37" s="19"/>
    </row>
    <row r="38" spans="1:5" x14ac:dyDescent="0.2">
      <c r="A38" s="18"/>
      <c r="B38" s="18"/>
      <c r="C38" s="18"/>
      <c r="D38" s="18"/>
      <c r="E38" s="19"/>
    </row>
    <row r="39" spans="1:5" ht="14.5" x14ac:dyDescent="0.35">
      <c r="A39" s="264" t="s">
        <v>194</v>
      </c>
      <c r="B39" s="265"/>
      <c r="C39" s="265"/>
      <c r="D39" s="265"/>
      <c r="E39" s="265"/>
    </row>
    <row r="40" spans="1:5" x14ac:dyDescent="0.2">
      <c r="A40" s="96" t="s">
        <v>31</v>
      </c>
      <c r="B40" s="99"/>
      <c r="C40" s="99"/>
      <c r="D40" s="99"/>
      <c r="E40" s="163"/>
    </row>
    <row r="41" spans="1:5" x14ac:dyDescent="0.2">
      <c r="A41" s="97" t="s">
        <v>193</v>
      </c>
      <c r="B41" s="74"/>
      <c r="C41" s="74">
        <v>-0.22700000000000001</v>
      </c>
      <c r="D41" s="39">
        <v>-1.1020000000000001</v>
      </c>
      <c r="E41" s="39">
        <v>11.956</v>
      </c>
    </row>
    <row r="42" spans="1:5" ht="50" x14ac:dyDescent="0.2">
      <c r="A42" s="165" t="s">
        <v>233</v>
      </c>
      <c r="B42" s="142"/>
      <c r="C42" s="142"/>
      <c r="D42" s="142"/>
      <c r="E42" s="38"/>
    </row>
    <row r="43" spans="1:5" x14ac:dyDescent="0.2">
      <c r="A43" s="50"/>
      <c r="B43" s="50"/>
      <c r="C43" s="50"/>
      <c r="D43" s="50"/>
      <c r="E43" s="25"/>
    </row>
    <row r="44" spans="1:5" x14ac:dyDescent="0.2">
      <c r="A44" s="4"/>
      <c r="B44" s="2"/>
      <c r="C44" s="2"/>
      <c r="D44" s="2"/>
      <c r="E44" s="2"/>
    </row>
    <row r="45" spans="1:5" x14ac:dyDescent="0.2">
      <c r="A45" s="5"/>
      <c r="B45" s="34"/>
      <c r="C45" s="34"/>
      <c r="D45" s="34"/>
      <c r="E45" s="34"/>
    </row>
  </sheetData>
  <mergeCells count="8">
    <mergeCell ref="A34:E34"/>
    <mergeCell ref="A39:E39"/>
    <mergeCell ref="A29:E29"/>
    <mergeCell ref="A1:E1"/>
    <mergeCell ref="A13:E13"/>
    <mergeCell ref="A25:E25"/>
    <mergeCell ref="A15:E15"/>
    <mergeCell ref="A20:E20"/>
  </mergeCells>
  <pageMargins left="0.70866141732283472" right="0.70866141732283472" top="0.74803149606299213" bottom="0.74803149606299213"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E47"/>
  <sheetViews>
    <sheetView zoomScaleNormal="100" workbookViewId="0">
      <selection activeCell="E11" sqref="E11"/>
    </sheetView>
  </sheetViews>
  <sheetFormatPr defaultColWidth="9.1796875" defaultRowHeight="10" x14ac:dyDescent="0.2"/>
  <cols>
    <col min="1" max="1" width="45.1796875" style="6" customWidth="1"/>
    <col min="2" max="5" width="7.1796875" style="6" customWidth="1"/>
    <col min="6" max="16384" width="9.1796875" style="6"/>
  </cols>
  <sheetData>
    <row r="1" spans="1:5" ht="22.5" customHeight="1" x14ac:dyDescent="0.2">
      <c r="A1" s="270" t="s">
        <v>44</v>
      </c>
      <c r="B1" s="270"/>
      <c r="C1" s="270"/>
      <c r="D1" s="270"/>
      <c r="E1" s="270"/>
    </row>
    <row r="2" spans="1:5" x14ac:dyDescent="0.2">
      <c r="A2" s="17"/>
      <c r="B2" s="17">
        <v>2019</v>
      </c>
      <c r="C2" s="17">
        <v>2020</v>
      </c>
      <c r="D2" s="17">
        <v>2021</v>
      </c>
      <c r="E2" s="17">
        <v>2022</v>
      </c>
    </row>
    <row r="3" spans="1:5" x14ac:dyDescent="0.2">
      <c r="A3" s="18" t="s">
        <v>79</v>
      </c>
      <c r="B3" s="28">
        <v>329.435</v>
      </c>
      <c r="C3" s="28">
        <v>347.94499999999999</v>
      </c>
      <c r="D3" s="28">
        <v>360.26400000000001</v>
      </c>
      <c r="E3" s="28">
        <v>358.08300000000003</v>
      </c>
    </row>
    <row r="4" spans="1:5" ht="12" x14ac:dyDescent="0.2">
      <c r="A4" s="94" t="s">
        <v>111</v>
      </c>
      <c r="B4" s="98">
        <v>0</v>
      </c>
      <c r="C4" s="98">
        <v>0</v>
      </c>
      <c r="D4" s="98">
        <v>9.8460000000000001</v>
      </c>
      <c r="E4" s="80">
        <v>0</v>
      </c>
    </row>
    <row r="5" spans="1:5" x14ac:dyDescent="0.2">
      <c r="A5" s="94" t="s">
        <v>112</v>
      </c>
      <c r="B5" s="98">
        <v>-0.81699999999999995</v>
      </c>
      <c r="C5" s="98">
        <v>1.4630000000000001</v>
      </c>
      <c r="D5" s="98">
        <v>-3.1869999999999998</v>
      </c>
      <c r="E5" s="80">
        <v>0</v>
      </c>
    </row>
    <row r="6" spans="1:5" ht="12" x14ac:dyDescent="0.2">
      <c r="A6" s="20" t="s">
        <v>80</v>
      </c>
      <c r="B6" s="80">
        <v>0</v>
      </c>
      <c r="C6" s="80">
        <v>0</v>
      </c>
      <c r="D6" s="80">
        <v>0</v>
      </c>
      <c r="E6" s="29">
        <v>14.199999999999989</v>
      </c>
    </row>
    <row r="7" spans="1:5" x14ac:dyDescent="0.2">
      <c r="A7" s="94" t="s">
        <v>113</v>
      </c>
      <c r="B7" s="98">
        <v>2E-3</v>
      </c>
      <c r="C7" s="98">
        <v>-0.60199999999999998</v>
      </c>
      <c r="D7" s="98">
        <v>3.1659999999999968</v>
      </c>
      <c r="E7" s="98">
        <v>-21.939000000000021</v>
      </c>
    </row>
    <row r="8" spans="1:5" ht="12" x14ac:dyDescent="0.2">
      <c r="A8" s="94" t="s">
        <v>189</v>
      </c>
      <c r="B8" s="98">
        <v>0</v>
      </c>
      <c r="C8" s="98">
        <v>0</v>
      </c>
      <c r="D8" s="98">
        <v>0</v>
      </c>
      <c r="E8" s="98">
        <v>-4.3819999999999997</v>
      </c>
    </row>
    <row r="9" spans="1:5" x14ac:dyDescent="0.2">
      <c r="A9" s="94" t="s">
        <v>190</v>
      </c>
      <c r="B9" s="98">
        <v>0</v>
      </c>
      <c r="C9" s="98">
        <v>0.124</v>
      </c>
      <c r="D9" s="98">
        <v>-1.4139999999999999</v>
      </c>
      <c r="E9" s="98">
        <v>4.3659999999999997</v>
      </c>
    </row>
    <row r="10" spans="1:5" x14ac:dyDescent="0.2">
      <c r="A10" s="95" t="s">
        <v>92</v>
      </c>
      <c r="B10" s="100">
        <v>-0.81499999999999995</v>
      </c>
      <c r="C10" s="100">
        <v>0.98499999999999999</v>
      </c>
      <c r="D10" s="100">
        <v>8.4110000000000014</v>
      </c>
      <c r="E10" s="100">
        <v>-7.7549999999999999</v>
      </c>
    </row>
    <row r="11" spans="1:5" x14ac:dyDescent="0.2">
      <c r="A11" s="23" t="s">
        <v>195</v>
      </c>
      <c r="B11" s="30">
        <v>328.62</v>
      </c>
      <c r="C11" s="30">
        <v>348.93</v>
      </c>
      <c r="D11" s="30">
        <v>368.67500000000001</v>
      </c>
      <c r="E11" s="30">
        <v>350.32799999999997</v>
      </c>
    </row>
    <row r="12" spans="1:5" ht="15" customHeight="1" x14ac:dyDescent="0.2">
      <c r="A12" s="18"/>
      <c r="B12" s="18"/>
      <c r="C12" s="18"/>
      <c r="D12" s="18"/>
      <c r="E12" s="69"/>
    </row>
    <row r="13" spans="1:5" x14ac:dyDescent="0.2">
      <c r="A13" s="272" t="s">
        <v>65</v>
      </c>
      <c r="B13" s="272"/>
      <c r="C13" s="272"/>
      <c r="D13" s="272"/>
      <c r="E13" s="273"/>
    </row>
    <row r="14" spans="1:5" x14ac:dyDescent="0.2">
      <c r="A14" s="18"/>
      <c r="B14" s="18"/>
      <c r="C14" s="18"/>
      <c r="D14" s="18"/>
      <c r="E14" s="19"/>
    </row>
    <row r="15" spans="1:5" x14ac:dyDescent="0.2">
      <c r="A15" s="264" t="s">
        <v>119</v>
      </c>
      <c r="B15" s="264"/>
      <c r="C15" s="264"/>
      <c r="D15" s="264"/>
      <c r="E15" s="271"/>
    </row>
    <row r="16" spans="1:5" x14ac:dyDescent="0.2">
      <c r="A16" s="96" t="s">
        <v>31</v>
      </c>
      <c r="B16" s="16"/>
      <c r="C16" s="16"/>
      <c r="D16" s="16"/>
      <c r="E16" s="19"/>
    </row>
    <row r="17" spans="1:5" x14ac:dyDescent="0.2">
      <c r="A17" s="97" t="s">
        <v>114</v>
      </c>
      <c r="B17" s="16"/>
      <c r="C17" s="16"/>
      <c r="D17" s="84">
        <v>9.8460000000000001</v>
      </c>
      <c r="E17" s="84"/>
    </row>
    <row r="18" spans="1:5" ht="20" x14ac:dyDescent="0.2">
      <c r="A18" s="102" t="s">
        <v>145</v>
      </c>
      <c r="B18" s="16"/>
      <c r="C18" s="16"/>
      <c r="D18" s="98"/>
      <c r="E18" s="19"/>
    </row>
    <row r="19" spans="1:5" x14ac:dyDescent="0.2">
      <c r="A19" s="26"/>
      <c r="B19" s="86"/>
      <c r="C19" s="86"/>
      <c r="D19" s="86"/>
      <c r="E19" s="39"/>
    </row>
    <row r="20" spans="1:5" x14ac:dyDescent="0.2">
      <c r="A20" s="264" t="s">
        <v>116</v>
      </c>
      <c r="B20" s="264"/>
      <c r="C20" s="264"/>
      <c r="D20" s="264"/>
      <c r="E20" s="271"/>
    </row>
    <row r="21" spans="1:5" x14ac:dyDescent="0.2">
      <c r="A21" s="96" t="s">
        <v>31</v>
      </c>
      <c r="B21" s="99"/>
      <c r="C21" s="99"/>
      <c r="D21" s="99"/>
      <c r="E21" s="102"/>
    </row>
    <row r="22" spans="1:5" x14ac:dyDescent="0.2">
      <c r="A22" s="97" t="s">
        <v>118</v>
      </c>
      <c r="B22" s="86">
        <v>-0.81699999999999995</v>
      </c>
      <c r="C22" s="86">
        <v>1.4630000000000001</v>
      </c>
      <c r="D22" s="39">
        <v>-3.1869999999999998</v>
      </c>
      <c r="E22" s="39"/>
    </row>
    <row r="23" spans="1:5" ht="70" x14ac:dyDescent="0.2">
      <c r="A23" s="102" t="s">
        <v>151</v>
      </c>
      <c r="B23" s="86"/>
      <c r="C23" s="86"/>
      <c r="D23" s="86"/>
      <c r="E23" s="39"/>
    </row>
    <row r="24" spans="1:5" x14ac:dyDescent="0.2">
      <c r="A24" s="18"/>
      <c r="B24" s="18"/>
      <c r="C24" s="18"/>
      <c r="D24" s="18"/>
      <c r="E24" s="19"/>
    </row>
    <row r="25" spans="1:5" ht="15" customHeight="1" x14ac:dyDescent="0.2">
      <c r="A25" s="264" t="s">
        <v>83</v>
      </c>
      <c r="B25" s="264"/>
      <c r="C25" s="264"/>
      <c r="D25" s="264"/>
      <c r="E25" s="271"/>
    </row>
    <row r="26" spans="1:5" x14ac:dyDescent="0.2">
      <c r="A26" s="37" t="s">
        <v>31</v>
      </c>
      <c r="B26" s="37"/>
      <c r="C26" s="37"/>
      <c r="D26" s="37"/>
      <c r="E26" s="46"/>
    </row>
    <row r="27" spans="1:5" x14ac:dyDescent="0.2">
      <c r="A27" s="40" t="s">
        <v>82</v>
      </c>
      <c r="B27" s="40"/>
      <c r="C27" s="40"/>
      <c r="D27" s="40"/>
      <c r="E27" s="27">
        <v>14.2</v>
      </c>
    </row>
    <row r="28" spans="1:5" x14ac:dyDescent="0.2">
      <c r="A28" s="40"/>
      <c r="B28" s="40"/>
      <c r="C28" s="40"/>
      <c r="D28" s="40"/>
      <c r="E28" s="27"/>
    </row>
    <row r="29" spans="1:5" x14ac:dyDescent="0.2">
      <c r="A29" s="264" t="s">
        <v>124</v>
      </c>
      <c r="B29" s="264"/>
      <c r="C29" s="264"/>
      <c r="D29" s="264"/>
      <c r="E29" s="271"/>
    </row>
    <row r="30" spans="1:5" x14ac:dyDescent="0.2">
      <c r="A30" s="103" t="s">
        <v>31</v>
      </c>
      <c r="B30" s="40"/>
      <c r="C30" s="40"/>
      <c r="D30" s="40"/>
      <c r="E30" s="27"/>
    </row>
    <row r="31" spans="1:5" x14ac:dyDescent="0.2">
      <c r="A31" s="128" t="s">
        <v>137</v>
      </c>
      <c r="B31" s="131">
        <v>2E-3</v>
      </c>
      <c r="C31" s="131">
        <v>-0.60199999999999998</v>
      </c>
      <c r="D31" s="131">
        <v>3.1659999999999999</v>
      </c>
      <c r="E31" s="132">
        <v>-21.939</v>
      </c>
    </row>
    <row r="32" spans="1:5" ht="80" x14ac:dyDescent="0.2">
      <c r="A32" s="139" t="s">
        <v>157</v>
      </c>
      <c r="B32" s="40"/>
      <c r="C32" s="40"/>
      <c r="D32" s="40"/>
      <c r="E32" s="27"/>
    </row>
    <row r="33" spans="1:5" x14ac:dyDescent="0.2">
      <c r="A33" s="164"/>
      <c r="B33" s="40"/>
      <c r="C33" s="40"/>
      <c r="D33" s="40"/>
      <c r="E33" s="27"/>
    </row>
    <row r="34" spans="1:5" ht="14.5" x14ac:dyDescent="0.35">
      <c r="A34" s="264" t="s">
        <v>191</v>
      </c>
      <c r="B34" s="265"/>
      <c r="C34" s="265"/>
      <c r="D34" s="265"/>
      <c r="E34" s="265"/>
    </row>
    <row r="35" spans="1:5" x14ac:dyDescent="0.2">
      <c r="A35" s="96" t="s">
        <v>31</v>
      </c>
      <c r="B35" s="16"/>
      <c r="C35" s="16"/>
      <c r="D35" s="16"/>
      <c r="E35" s="19"/>
    </row>
    <row r="36" spans="1:5" x14ac:dyDescent="0.2">
      <c r="A36" s="97" t="s">
        <v>192</v>
      </c>
      <c r="B36" s="16"/>
      <c r="C36" s="16"/>
      <c r="D36" s="84"/>
      <c r="E36" s="84">
        <v>-4.3819999999999997</v>
      </c>
    </row>
    <row r="37" spans="1:5" ht="20" x14ac:dyDescent="0.2">
      <c r="A37" s="165" t="s">
        <v>115</v>
      </c>
      <c r="B37" s="16"/>
      <c r="C37" s="16"/>
      <c r="D37" s="98"/>
      <c r="E37" s="19"/>
    </row>
    <row r="38" spans="1:5" x14ac:dyDescent="0.2">
      <c r="A38" s="18"/>
      <c r="B38" s="18"/>
      <c r="C38" s="18"/>
      <c r="D38" s="18"/>
      <c r="E38" s="19"/>
    </row>
    <row r="39" spans="1:5" ht="14.5" x14ac:dyDescent="0.35">
      <c r="A39" s="264" t="s">
        <v>194</v>
      </c>
      <c r="B39" s="265"/>
      <c r="C39" s="265"/>
      <c r="D39" s="265"/>
      <c r="E39" s="265"/>
    </row>
    <row r="40" spans="1:5" x14ac:dyDescent="0.2">
      <c r="A40" s="96" t="s">
        <v>31</v>
      </c>
      <c r="B40" s="99"/>
      <c r="C40" s="99"/>
      <c r="D40" s="99"/>
      <c r="E40" s="163"/>
    </row>
    <row r="41" spans="1:5" x14ac:dyDescent="0.2">
      <c r="A41" s="97" t="s">
        <v>193</v>
      </c>
      <c r="B41" s="74"/>
      <c r="C41" s="74">
        <v>0.124</v>
      </c>
      <c r="D41" s="39">
        <v>-1.4139999999999999</v>
      </c>
      <c r="E41" s="39">
        <v>4.3659999999999997</v>
      </c>
    </row>
    <row r="42" spans="1:5" ht="50" x14ac:dyDescent="0.2">
      <c r="A42" s="212" t="s">
        <v>242</v>
      </c>
      <c r="B42" s="142"/>
      <c r="C42" s="142"/>
      <c r="D42" s="142"/>
      <c r="E42" s="38"/>
    </row>
    <row r="43" spans="1:5" x14ac:dyDescent="0.2">
      <c r="A43" s="21"/>
      <c r="B43" s="21"/>
      <c r="C43" s="21"/>
      <c r="D43" s="21"/>
      <c r="E43" s="22"/>
    </row>
    <row r="44" spans="1:5" x14ac:dyDescent="0.2">
      <c r="A44" s="4"/>
      <c r="B44" s="2"/>
      <c r="C44" s="2"/>
      <c r="D44" s="2"/>
      <c r="E44" s="2"/>
    </row>
    <row r="45" spans="1:5" x14ac:dyDescent="0.2">
      <c r="A45" s="5"/>
      <c r="B45" s="9"/>
      <c r="C45" s="9"/>
      <c r="D45" s="9"/>
      <c r="E45" s="9"/>
    </row>
    <row r="47" spans="1:5" x14ac:dyDescent="0.2">
      <c r="A47" s="7"/>
      <c r="B47" s="7"/>
      <c r="C47" s="7"/>
      <c r="D47" s="7"/>
      <c r="E47" s="7"/>
    </row>
  </sheetData>
  <mergeCells count="8">
    <mergeCell ref="A34:E34"/>
    <mergeCell ref="A39:E39"/>
    <mergeCell ref="A29:E29"/>
    <mergeCell ref="A1:E1"/>
    <mergeCell ref="A13:E13"/>
    <mergeCell ref="A25:E25"/>
    <mergeCell ref="A15:E15"/>
    <mergeCell ref="A20:E20"/>
  </mergeCells>
  <pageMargins left="0.70866141732283472" right="0.70866141732283472"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G47"/>
  <sheetViews>
    <sheetView workbookViewId="0">
      <selection activeCell="E11" sqref="E11"/>
    </sheetView>
  </sheetViews>
  <sheetFormatPr defaultColWidth="9.1796875" defaultRowHeight="15.75" customHeight="1" x14ac:dyDescent="0.2"/>
  <cols>
    <col min="1" max="1" width="49.453125" style="6" customWidth="1"/>
    <col min="2" max="5" width="7.81640625" style="6" customWidth="1"/>
    <col min="6" max="16384" width="9.1796875" style="6"/>
  </cols>
  <sheetData>
    <row r="1" spans="1:7" ht="15.75" customHeight="1" x14ac:dyDescent="0.2">
      <c r="A1" s="270" t="s">
        <v>49</v>
      </c>
      <c r="B1" s="270"/>
      <c r="C1" s="270"/>
      <c r="D1" s="270"/>
      <c r="E1" s="270"/>
    </row>
    <row r="2" spans="1:7" ht="11" customHeight="1" x14ac:dyDescent="0.35">
      <c r="A2" s="17"/>
      <c r="B2" s="17">
        <v>2019</v>
      </c>
      <c r="C2" s="17">
        <v>2020</v>
      </c>
      <c r="D2" s="17">
        <v>2021</v>
      </c>
      <c r="E2" s="17">
        <v>2022</v>
      </c>
      <c r="F2"/>
      <c r="G2"/>
    </row>
    <row r="3" spans="1:7" ht="11" customHeight="1" x14ac:dyDescent="0.35">
      <c r="A3" s="18" t="s">
        <v>79</v>
      </c>
      <c r="B3" s="28">
        <v>164.578</v>
      </c>
      <c r="C3" s="28">
        <v>175.916</v>
      </c>
      <c r="D3" s="28">
        <v>187.39400000000001</v>
      </c>
      <c r="E3" s="28">
        <v>185.27</v>
      </c>
      <c r="F3"/>
      <c r="G3"/>
    </row>
    <row r="4" spans="1:7" ht="11" customHeight="1" x14ac:dyDescent="0.35">
      <c r="A4" s="94" t="s">
        <v>111</v>
      </c>
      <c r="B4" s="98">
        <v>0</v>
      </c>
      <c r="C4" s="98">
        <v>0</v>
      </c>
      <c r="D4" s="98">
        <v>6.2750000000000004</v>
      </c>
      <c r="E4" s="80">
        <v>0</v>
      </c>
      <c r="F4" s="44"/>
      <c r="G4" s="44"/>
    </row>
    <row r="5" spans="1:7" ht="11" customHeight="1" x14ac:dyDescent="0.35">
      <c r="A5" s="94" t="s">
        <v>112</v>
      </c>
      <c r="B5" s="98">
        <v>-0.35499999999999998</v>
      </c>
      <c r="C5" s="98">
        <v>1.4</v>
      </c>
      <c r="D5" s="98">
        <v>-2.7719999999999998</v>
      </c>
      <c r="E5" s="80">
        <v>0</v>
      </c>
      <c r="F5" s="44"/>
      <c r="G5" s="44"/>
    </row>
    <row r="6" spans="1:7" ht="11" customHeight="1" x14ac:dyDescent="0.35">
      <c r="A6" s="20" t="s">
        <v>80</v>
      </c>
      <c r="B6" s="80">
        <v>0</v>
      </c>
      <c r="C6" s="80">
        <v>0</v>
      </c>
      <c r="D6" s="80">
        <v>0</v>
      </c>
      <c r="E6" s="29">
        <v>10.760999999999996</v>
      </c>
      <c r="F6"/>
      <c r="G6"/>
    </row>
    <row r="7" spans="1:7" ht="11" customHeight="1" x14ac:dyDescent="0.35">
      <c r="A7" s="94" t="s">
        <v>113</v>
      </c>
      <c r="B7" s="98">
        <v>-0.189</v>
      </c>
      <c r="C7" s="98">
        <v>1.0329999999999999</v>
      </c>
      <c r="D7" s="98">
        <v>-2.5420000000000016</v>
      </c>
      <c r="E7" s="98">
        <v>-1.9119999999999999</v>
      </c>
      <c r="F7" s="44"/>
      <c r="G7" s="44"/>
    </row>
    <row r="8" spans="1:7" ht="11" customHeight="1" x14ac:dyDescent="0.35">
      <c r="A8" s="94" t="s">
        <v>189</v>
      </c>
      <c r="B8" s="98">
        <v>0</v>
      </c>
      <c r="C8" s="98">
        <v>0</v>
      </c>
      <c r="D8" s="98">
        <v>0</v>
      </c>
      <c r="E8" s="98">
        <v>-1.994</v>
      </c>
      <c r="F8" s="44"/>
      <c r="G8" s="44"/>
    </row>
    <row r="9" spans="1:7" ht="11" customHeight="1" x14ac:dyDescent="0.35">
      <c r="A9" s="94" t="s">
        <v>190</v>
      </c>
      <c r="B9" s="98">
        <v>0</v>
      </c>
      <c r="C9" s="98">
        <v>-2.3879999999999999</v>
      </c>
      <c r="D9" s="98">
        <v>1.508</v>
      </c>
      <c r="E9" s="98">
        <v>-0.19800000000000001</v>
      </c>
      <c r="F9" s="44"/>
      <c r="G9" s="44"/>
    </row>
    <row r="10" spans="1:7" ht="11" customHeight="1" x14ac:dyDescent="0.35">
      <c r="A10" s="95" t="s">
        <v>92</v>
      </c>
      <c r="B10" s="100">
        <v>-0.54400000000000004</v>
      </c>
      <c r="C10" s="100">
        <v>4.4999999999999998E-2</v>
      </c>
      <c r="D10" s="100">
        <v>2.4689999999999999</v>
      </c>
      <c r="E10" s="100">
        <v>6.657</v>
      </c>
      <c r="F10" s="44"/>
      <c r="G10" s="44"/>
    </row>
    <row r="11" spans="1:7" ht="11" customHeight="1" x14ac:dyDescent="0.2">
      <c r="A11" s="23" t="s">
        <v>195</v>
      </c>
      <c r="B11" s="30">
        <v>164.03399999999999</v>
      </c>
      <c r="C11" s="30">
        <v>175.96100000000001</v>
      </c>
      <c r="D11" s="30">
        <v>189.863</v>
      </c>
      <c r="E11" s="30">
        <v>191.92699999999999</v>
      </c>
    </row>
    <row r="12" spans="1:7" ht="21.75" customHeight="1" x14ac:dyDescent="0.2">
      <c r="A12" s="278" t="s">
        <v>66</v>
      </c>
      <c r="B12" s="278"/>
      <c r="C12" s="278"/>
      <c r="D12" s="278"/>
      <c r="E12" s="278"/>
    </row>
    <row r="13" spans="1:7" ht="15.75" customHeight="1" x14ac:dyDescent="0.2">
      <c r="A13" s="18"/>
      <c r="B13" s="18"/>
      <c r="C13" s="18"/>
      <c r="D13" s="18"/>
      <c r="E13" s="19"/>
    </row>
    <row r="14" spans="1:7" ht="15.75" customHeight="1" x14ac:dyDescent="0.2">
      <c r="A14" s="264" t="s">
        <v>119</v>
      </c>
      <c r="B14" s="264"/>
      <c r="C14" s="264"/>
      <c r="D14" s="264"/>
      <c r="E14" s="271"/>
    </row>
    <row r="15" spans="1:7" ht="15.75" customHeight="1" x14ac:dyDescent="0.2">
      <c r="A15" s="96" t="s">
        <v>31</v>
      </c>
      <c r="B15" s="16"/>
      <c r="C15" s="16"/>
      <c r="D15" s="16"/>
      <c r="E15" s="19"/>
    </row>
    <row r="16" spans="1:7" ht="15.75" customHeight="1" x14ac:dyDescent="0.2">
      <c r="A16" s="97" t="s">
        <v>114</v>
      </c>
      <c r="B16" s="16"/>
      <c r="C16" s="16"/>
      <c r="D16" s="84">
        <v>6.2750000000000004</v>
      </c>
      <c r="E16" s="84"/>
    </row>
    <row r="17" spans="1:5" ht="25.5" customHeight="1" x14ac:dyDescent="0.2">
      <c r="A17" s="102" t="s">
        <v>145</v>
      </c>
      <c r="B17" s="16"/>
      <c r="C17" s="16"/>
      <c r="D17" s="98"/>
      <c r="E17" s="19"/>
    </row>
    <row r="18" spans="1:5" ht="15.75" customHeight="1" x14ac:dyDescent="0.2">
      <c r="A18" s="26"/>
      <c r="B18" s="86"/>
      <c r="C18" s="86"/>
      <c r="D18" s="86"/>
      <c r="E18" s="39"/>
    </row>
    <row r="19" spans="1:5" ht="15.75" customHeight="1" x14ac:dyDescent="0.2">
      <c r="A19" s="264" t="s">
        <v>116</v>
      </c>
      <c r="B19" s="264"/>
      <c r="C19" s="264"/>
      <c r="D19" s="264"/>
      <c r="E19" s="271"/>
    </row>
    <row r="20" spans="1:5" ht="15.75" customHeight="1" x14ac:dyDescent="0.2">
      <c r="A20" s="96" t="s">
        <v>31</v>
      </c>
      <c r="B20" s="99"/>
      <c r="C20" s="99"/>
      <c r="D20" s="99"/>
      <c r="E20" s="102"/>
    </row>
    <row r="21" spans="1:5" ht="15.75" customHeight="1" x14ac:dyDescent="0.2">
      <c r="A21" s="97" t="s">
        <v>118</v>
      </c>
      <c r="B21" s="86">
        <v>-0.35499999999999998</v>
      </c>
      <c r="C21" s="86">
        <v>1.4</v>
      </c>
      <c r="D21" s="39">
        <v>-2.7719999999999998</v>
      </c>
      <c r="E21" s="39"/>
    </row>
    <row r="22" spans="1:5" ht="48.65" customHeight="1" x14ac:dyDescent="0.2">
      <c r="A22" s="102" t="s">
        <v>152</v>
      </c>
      <c r="B22" s="86"/>
      <c r="C22" s="86"/>
      <c r="D22" s="86"/>
      <c r="E22" s="39"/>
    </row>
    <row r="23" spans="1:5" ht="15.75" customHeight="1" x14ac:dyDescent="0.2">
      <c r="A23" s="18"/>
      <c r="B23" s="18"/>
      <c r="C23" s="18"/>
      <c r="D23" s="18"/>
      <c r="E23" s="19"/>
    </row>
    <row r="24" spans="1:5" ht="15.75" customHeight="1" x14ac:dyDescent="0.2">
      <c r="A24" s="264" t="s">
        <v>83</v>
      </c>
      <c r="B24" s="264"/>
      <c r="C24" s="264"/>
      <c r="D24" s="264"/>
      <c r="E24" s="271"/>
    </row>
    <row r="25" spans="1:5" ht="18.649999999999999" customHeight="1" x14ac:dyDescent="0.2">
      <c r="A25" s="37" t="s">
        <v>31</v>
      </c>
      <c r="B25" s="37"/>
      <c r="C25" s="37"/>
      <c r="D25" s="37"/>
      <c r="E25" s="46"/>
    </row>
    <row r="26" spans="1:5" ht="14.25" customHeight="1" x14ac:dyDescent="0.2">
      <c r="A26" s="40" t="s">
        <v>82</v>
      </c>
      <c r="B26" s="40"/>
      <c r="C26" s="40"/>
      <c r="D26" s="40"/>
      <c r="E26" s="27">
        <v>6.6109999999999998</v>
      </c>
    </row>
    <row r="27" spans="1:5" ht="14.25" customHeight="1" x14ac:dyDescent="0.2">
      <c r="A27" s="40"/>
      <c r="B27" s="40"/>
      <c r="C27" s="40"/>
      <c r="D27" s="40"/>
      <c r="E27" s="27"/>
    </row>
    <row r="28" spans="1:5" ht="14.25" customHeight="1" x14ac:dyDescent="0.2">
      <c r="A28" s="15" t="s">
        <v>32</v>
      </c>
      <c r="B28" s="15"/>
      <c r="C28" s="15"/>
      <c r="D28" s="15"/>
      <c r="E28" s="27"/>
    </row>
    <row r="29" spans="1:5" ht="14.25" customHeight="1" x14ac:dyDescent="0.2">
      <c r="A29" s="40" t="s">
        <v>85</v>
      </c>
      <c r="B29" s="40"/>
      <c r="C29" s="40"/>
      <c r="D29" s="40"/>
      <c r="E29" s="27">
        <v>4.1500000000000004</v>
      </c>
    </row>
    <row r="30" spans="1:5" ht="14.25" customHeight="1" x14ac:dyDescent="0.2">
      <c r="A30" s="40"/>
      <c r="B30" s="40"/>
      <c r="C30" s="40"/>
      <c r="D30" s="40"/>
      <c r="E30" s="27"/>
    </row>
    <row r="31" spans="1:5" ht="14.25" customHeight="1" x14ac:dyDescent="0.2">
      <c r="A31" s="264" t="s">
        <v>124</v>
      </c>
      <c r="B31" s="264"/>
      <c r="C31" s="264"/>
      <c r="D31" s="264"/>
      <c r="E31" s="271"/>
    </row>
    <row r="32" spans="1:5" ht="14.25" customHeight="1" x14ac:dyDescent="0.2">
      <c r="A32" s="103" t="s">
        <v>31</v>
      </c>
      <c r="B32" s="40"/>
      <c r="C32" s="40"/>
      <c r="D32" s="40"/>
      <c r="E32" s="27"/>
    </row>
    <row r="33" spans="1:5" ht="14.25" customHeight="1" x14ac:dyDescent="0.2">
      <c r="A33" s="128" t="s">
        <v>137</v>
      </c>
      <c r="B33" s="131">
        <v>-0.189</v>
      </c>
      <c r="C33" s="131">
        <v>1.0329999999999999</v>
      </c>
      <c r="D33" s="131">
        <v>-2.5419999999999998</v>
      </c>
      <c r="E33" s="132">
        <v>-1.9119999999999999</v>
      </c>
    </row>
    <row r="34" spans="1:5" ht="40" x14ac:dyDescent="0.2">
      <c r="A34" s="139" t="s">
        <v>158</v>
      </c>
      <c r="B34" s="40"/>
      <c r="C34" s="40"/>
      <c r="D34" s="40"/>
      <c r="E34" s="27"/>
    </row>
    <row r="35" spans="1:5" ht="10" x14ac:dyDescent="0.2">
      <c r="A35" s="164"/>
      <c r="B35" s="40"/>
      <c r="C35" s="40"/>
      <c r="D35" s="40"/>
      <c r="E35" s="27"/>
    </row>
    <row r="36" spans="1:5" ht="14.5" x14ac:dyDescent="0.35">
      <c r="A36" s="264" t="s">
        <v>191</v>
      </c>
      <c r="B36" s="265"/>
      <c r="C36" s="265"/>
      <c r="D36" s="265"/>
      <c r="E36" s="265"/>
    </row>
    <row r="37" spans="1:5" ht="10" x14ac:dyDescent="0.2">
      <c r="A37" s="96" t="s">
        <v>31</v>
      </c>
      <c r="B37" s="16"/>
      <c r="C37" s="16"/>
      <c r="D37" s="16"/>
      <c r="E37" s="19"/>
    </row>
    <row r="38" spans="1:5" ht="10" x14ac:dyDescent="0.2">
      <c r="A38" s="97" t="s">
        <v>192</v>
      </c>
      <c r="B38" s="16"/>
      <c r="C38" s="16"/>
      <c r="D38" s="84"/>
      <c r="E38" s="84">
        <v>-1.994</v>
      </c>
    </row>
    <row r="39" spans="1:5" ht="20" x14ac:dyDescent="0.2">
      <c r="A39" s="165" t="s">
        <v>115</v>
      </c>
      <c r="B39" s="16"/>
      <c r="C39" s="16"/>
      <c r="D39" s="98"/>
      <c r="E39" s="19"/>
    </row>
    <row r="40" spans="1:5" ht="10" x14ac:dyDescent="0.2">
      <c r="A40" s="18"/>
      <c r="B40" s="18"/>
      <c r="C40" s="18"/>
      <c r="D40" s="18"/>
      <c r="E40" s="19"/>
    </row>
    <row r="41" spans="1:5" ht="14.5" x14ac:dyDescent="0.35">
      <c r="A41" s="264" t="s">
        <v>194</v>
      </c>
      <c r="B41" s="265"/>
      <c r="C41" s="265"/>
      <c r="D41" s="265"/>
      <c r="E41" s="265"/>
    </row>
    <row r="42" spans="1:5" ht="14.25" customHeight="1" x14ac:dyDescent="0.2">
      <c r="A42" s="96" t="s">
        <v>31</v>
      </c>
      <c r="B42" s="99"/>
      <c r="C42" s="99"/>
      <c r="D42" s="99"/>
      <c r="E42" s="163"/>
    </row>
    <row r="43" spans="1:5" ht="14.25" customHeight="1" x14ac:dyDescent="0.2">
      <c r="A43" s="97" t="s">
        <v>193</v>
      </c>
      <c r="B43" s="74"/>
      <c r="C43" s="74">
        <v>-2.3879999999999999</v>
      </c>
      <c r="D43" s="39">
        <v>1.508</v>
      </c>
      <c r="E43" s="39">
        <v>-0.19800000000000001</v>
      </c>
    </row>
    <row r="44" spans="1:5" ht="40" x14ac:dyDescent="0.2">
      <c r="A44" s="165" t="s">
        <v>234</v>
      </c>
      <c r="B44" s="142"/>
      <c r="C44" s="142"/>
      <c r="D44" s="142"/>
      <c r="E44" s="38"/>
    </row>
    <row r="45" spans="1:5" ht="15.75" customHeight="1" x14ac:dyDescent="0.2">
      <c r="A45" s="21"/>
      <c r="B45" s="21"/>
      <c r="C45" s="21"/>
      <c r="D45" s="21"/>
      <c r="E45" s="22"/>
    </row>
    <row r="46" spans="1:5" ht="15.75" customHeight="1" x14ac:dyDescent="0.2">
      <c r="A46" s="4"/>
      <c r="B46" s="2"/>
      <c r="C46" s="2"/>
      <c r="D46" s="2"/>
      <c r="E46" s="2"/>
    </row>
    <row r="47" spans="1:5" ht="15.75" customHeight="1" x14ac:dyDescent="0.2">
      <c r="A47" s="5"/>
      <c r="B47" s="34"/>
      <c r="C47" s="34"/>
      <c r="D47" s="34"/>
      <c r="E47" s="34"/>
    </row>
  </sheetData>
  <mergeCells count="8">
    <mergeCell ref="A36:E36"/>
    <mergeCell ref="A41:E41"/>
    <mergeCell ref="A31:E31"/>
    <mergeCell ref="A1:E1"/>
    <mergeCell ref="A12:E12"/>
    <mergeCell ref="A24:E24"/>
    <mergeCell ref="A14:E14"/>
    <mergeCell ref="A19:E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M73"/>
  <sheetViews>
    <sheetView workbookViewId="0">
      <selection activeCell="F72" sqref="F72"/>
    </sheetView>
  </sheetViews>
  <sheetFormatPr defaultColWidth="9.1796875" defaultRowHeight="10" x14ac:dyDescent="0.2"/>
  <cols>
    <col min="1" max="1" width="4.453125" style="6" customWidth="1"/>
    <col min="2" max="2" width="43" style="6" customWidth="1"/>
    <col min="3" max="4" width="8.81640625" style="6" customWidth="1"/>
    <col min="5" max="5" width="9.36328125" style="6" customWidth="1"/>
    <col min="6" max="10" width="8.81640625" style="6" customWidth="1"/>
    <col min="11" max="12" width="9.1796875" style="6"/>
    <col min="13" max="13" width="10.08984375" style="6" bestFit="1" customWidth="1"/>
    <col min="14" max="16384" width="9.1796875" style="6"/>
  </cols>
  <sheetData>
    <row r="1" spans="2:13" ht="13.4" customHeight="1" x14ac:dyDescent="0.2">
      <c r="B1" s="270" t="s">
        <v>45</v>
      </c>
      <c r="C1" s="270"/>
      <c r="D1" s="270"/>
      <c r="E1" s="270"/>
      <c r="F1" s="270"/>
    </row>
    <row r="2" spans="2:13" x14ac:dyDescent="0.2">
      <c r="B2" s="17"/>
      <c r="C2" s="17">
        <v>2019</v>
      </c>
      <c r="D2" s="17">
        <v>2020</v>
      </c>
      <c r="E2" s="17">
        <v>2021</v>
      </c>
      <c r="F2" s="17">
        <v>2022</v>
      </c>
      <c r="M2" s="172"/>
    </row>
    <row r="3" spans="2:13" x14ac:dyDescent="0.2">
      <c r="B3" s="18" t="s">
        <v>79</v>
      </c>
      <c r="C3" s="28">
        <v>23545.076000000001</v>
      </c>
      <c r="D3" s="28">
        <v>24633.243999999999</v>
      </c>
      <c r="E3" s="28">
        <v>25631.643</v>
      </c>
      <c r="F3" s="28">
        <v>25011.332999999999</v>
      </c>
      <c r="M3" s="173"/>
    </row>
    <row r="4" spans="2:13" ht="12" x14ac:dyDescent="0.2">
      <c r="B4" s="94" t="s">
        <v>111</v>
      </c>
      <c r="C4" s="98">
        <v>0</v>
      </c>
      <c r="D4" s="98">
        <v>0</v>
      </c>
      <c r="E4" s="98">
        <v>141.17400000000001</v>
      </c>
      <c r="F4" s="80">
        <v>0</v>
      </c>
      <c r="M4" s="172"/>
    </row>
    <row r="5" spans="2:13" x14ac:dyDescent="0.2">
      <c r="B5" s="94" t="s">
        <v>112</v>
      </c>
      <c r="C5" s="98">
        <v>33.987000000000002</v>
      </c>
      <c r="D5" s="98">
        <v>95.677000000000007</v>
      </c>
      <c r="E5" s="98">
        <v>70.134</v>
      </c>
      <c r="F5" s="80">
        <v>0</v>
      </c>
      <c r="M5" s="172"/>
    </row>
    <row r="6" spans="2:13" x14ac:dyDescent="0.2">
      <c r="B6" s="107" t="s">
        <v>120</v>
      </c>
      <c r="C6" s="80">
        <v>0</v>
      </c>
      <c r="D6" s="80">
        <v>0</v>
      </c>
      <c r="E6" s="80">
        <v>0</v>
      </c>
      <c r="F6" s="80">
        <v>15</v>
      </c>
      <c r="M6" s="171"/>
    </row>
    <row r="7" spans="2:13" ht="12" x14ac:dyDescent="0.2">
      <c r="B7" s="20" t="s">
        <v>80</v>
      </c>
      <c r="C7" s="80">
        <v>0</v>
      </c>
      <c r="D7" s="80">
        <v>0</v>
      </c>
      <c r="E7" s="80">
        <v>0</v>
      </c>
      <c r="F7" s="29">
        <v>928.34199999999998</v>
      </c>
      <c r="M7" s="172"/>
    </row>
    <row r="8" spans="2:13" x14ac:dyDescent="0.2">
      <c r="B8" s="94" t="s">
        <v>113</v>
      </c>
      <c r="C8" s="98">
        <v>18.922999999999998</v>
      </c>
      <c r="D8" s="98">
        <v>-77.120999999999995</v>
      </c>
      <c r="E8" s="98">
        <v>16.484999999999999</v>
      </c>
      <c r="F8" s="98">
        <v>414.60199999999998</v>
      </c>
    </row>
    <row r="9" spans="2:13" ht="12" x14ac:dyDescent="0.2">
      <c r="B9" s="94" t="s">
        <v>189</v>
      </c>
      <c r="C9" s="98">
        <v>0</v>
      </c>
      <c r="D9" s="98">
        <v>0</v>
      </c>
      <c r="E9" s="98">
        <v>0</v>
      </c>
      <c r="F9" s="98">
        <v>-8.1999999999999993</v>
      </c>
    </row>
    <row r="10" spans="2:13" x14ac:dyDescent="0.2">
      <c r="B10" s="94" t="s">
        <v>190</v>
      </c>
      <c r="C10" s="98">
        <v>0</v>
      </c>
      <c r="D10" s="98">
        <v>22.832999999999998</v>
      </c>
      <c r="E10" s="98">
        <v>-92.182000000000002</v>
      </c>
      <c r="F10" s="98">
        <v>-0.69099999999999995</v>
      </c>
    </row>
    <row r="11" spans="2:13" s="8" customFormat="1" x14ac:dyDescent="0.2">
      <c r="B11" s="95" t="s">
        <v>92</v>
      </c>
      <c r="C11" s="100">
        <v>52.91</v>
      </c>
      <c r="D11" s="100">
        <v>41.389000000000003</v>
      </c>
      <c r="E11" s="100">
        <v>135.61099999999999</v>
      </c>
      <c r="F11" s="100">
        <v>1349.0529999999999</v>
      </c>
    </row>
    <row r="12" spans="2:13" x14ac:dyDescent="0.2">
      <c r="B12" s="23" t="s">
        <v>195</v>
      </c>
      <c r="C12" s="30">
        <v>23597.986000000001</v>
      </c>
      <c r="D12" s="30">
        <v>24674.633000000002</v>
      </c>
      <c r="E12" s="30">
        <v>25767.254000000001</v>
      </c>
      <c r="F12" s="30">
        <v>26360.385999999999</v>
      </c>
    </row>
    <row r="13" spans="2:13" ht="14.5" customHeight="1" x14ac:dyDescent="0.2">
      <c r="B13" s="18"/>
      <c r="C13" s="18"/>
      <c r="D13" s="18"/>
      <c r="E13" s="18"/>
      <c r="F13" s="19"/>
    </row>
    <row r="14" spans="2:13" ht="14.5" customHeight="1" x14ac:dyDescent="0.2">
      <c r="B14" s="272" t="s">
        <v>60</v>
      </c>
      <c r="C14" s="272"/>
      <c r="D14" s="272"/>
      <c r="E14" s="272"/>
      <c r="F14" s="273"/>
    </row>
    <row r="15" spans="2:13" ht="14.5" customHeight="1" x14ac:dyDescent="0.2">
      <c r="B15" s="31"/>
      <c r="C15" s="103"/>
      <c r="D15" s="103"/>
      <c r="E15" s="103"/>
      <c r="F15" s="19"/>
    </row>
    <row r="16" spans="2:13" ht="14.5" customHeight="1" x14ac:dyDescent="0.2">
      <c r="B16" s="264" t="s">
        <v>119</v>
      </c>
      <c r="C16" s="264"/>
      <c r="D16" s="264"/>
      <c r="E16" s="264"/>
      <c r="F16" s="271"/>
    </row>
    <row r="17" spans="2:6" ht="14.5" customHeight="1" x14ac:dyDescent="0.2">
      <c r="B17" s="96" t="s">
        <v>31</v>
      </c>
      <c r="C17" s="16"/>
      <c r="D17" s="16"/>
      <c r="E17" s="16"/>
      <c r="F17" s="19"/>
    </row>
    <row r="18" spans="2:6" ht="14.5" customHeight="1" x14ac:dyDescent="0.2">
      <c r="B18" s="97" t="s">
        <v>114</v>
      </c>
      <c r="C18" s="16"/>
      <c r="D18" s="16"/>
      <c r="E18" s="84">
        <v>141.17400000000001</v>
      </c>
      <c r="F18" s="84"/>
    </row>
    <row r="19" spans="2:6" ht="20" x14ac:dyDescent="0.2">
      <c r="B19" s="105" t="s">
        <v>145</v>
      </c>
      <c r="C19" s="16"/>
      <c r="D19" s="16"/>
      <c r="E19" s="98"/>
      <c r="F19" s="19"/>
    </row>
    <row r="20" spans="2:6" ht="14.5" customHeight="1" x14ac:dyDescent="0.2">
      <c r="B20" s="26"/>
      <c r="C20" s="86"/>
      <c r="D20" s="86"/>
      <c r="E20" s="86"/>
      <c r="F20" s="39"/>
    </row>
    <row r="21" spans="2:6" ht="14.5" customHeight="1" x14ac:dyDescent="0.2">
      <c r="B21" s="264" t="s">
        <v>116</v>
      </c>
      <c r="C21" s="264"/>
      <c r="D21" s="264"/>
      <c r="E21" s="264"/>
      <c r="F21" s="271"/>
    </row>
    <row r="22" spans="2:6" ht="14.5" customHeight="1" x14ac:dyDescent="0.2">
      <c r="B22" s="96" t="s">
        <v>31</v>
      </c>
      <c r="C22" s="99"/>
      <c r="D22" s="99"/>
      <c r="E22" s="99"/>
      <c r="F22" s="102"/>
    </row>
    <row r="23" spans="2:6" ht="14.5" customHeight="1" x14ac:dyDescent="0.2">
      <c r="B23" s="97" t="s">
        <v>118</v>
      </c>
      <c r="C23" s="74">
        <v>33.987000000000002</v>
      </c>
      <c r="D23" s="74">
        <v>95.677000000000007</v>
      </c>
      <c r="E23" s="39">
        <v>70.134</v>
      </c>
      <c r="F23" s="39"/>
    </row>
    <row r="24" spans="2:6" ht="70" x14ac:dyDescent="0.2">
      <c r="B24" s="105" t="s">
        <v>159</v>
      </c>
      <c r="C24" s="86"/>
      <c r="D24" s="86"/>
      <c r="E24" s="86"/>
      <c r="F24" s="39"/>
    </row>
    <row r="25" spans="2:6" ht="14.5" customHeight="1" x14ac:dyDescent="0.2">
      <c r="B25" s="103"/>
      <c r="C25" s="103"/>
      <c r="D25" s="103"/>
      <c r="E25" s="103"/>
      <c r="F25" s="19"/>
    </row>
    <row r="26" spans="2:6" s="8" customFormat="1" ht="14.5" customHeight="1" x14ac:dyDescent="0.2">
      <c r="B26" s="264" t="s">
        <v>93</v>
      </c>
      <c r="C26" s="264"/>
      <c r="D26" s="264"/>
      <c r="E26" s="264"/>
      <c r="F26" s="271"/>
    </row>
    <row r="27" spans="2:6" s="8" customFormat="1" ht="14.5" customHeight="1" x14ac:dyDescent="0.2">
      <c r="B27" s="16" t="s">
        <v>32</v>
      </c>
      <c r="C27" s="16"/>
      <c r="D27" s="16"/>
      <c r="E27" s="16"/>
      <c r="F27" s="68"/>
    </row>
    <row r="28" spans="2:6" s="8" customFormat="1" ht="14.5" customHeight="1" x14ac:dyDescent="0.2">
      <c r="B28" s="40" t="s">
        <v>91</v>
      </c>
      <c r="C28" s="40"/>
      <c r="D28" s="40"/>
      <c r="E28" s="40"/>
      <c r="F28" s="70">
        <v>15</v>
      </c>
    </row>
    <row r="29" spans="2:6" ht="157" customHeight="1" x14ac:dyDescent="0.2">
      <c r="B29" s="82" t="s">
        <v>160</v>
      </c>
      <c r="C29" s="104"/>
      <c r="D29" s="104"/>
      <c r="E29" s="104"/>
      <c r="F29" s="39"/>
    </row>
    <row r="30" spans="2:6" ht="14.5" customHeight="1" x14ac:dyDescent="0.2">
      <c r="B30" s="41"/>
      <c r="C30" s="41"/>
      <c r="D30" s="41"/>
      <c r="E30" s="41"/>
      <c r="F30" s="39"/>
    </row>
    <row r="31" spans="2:6" ht="14.5" customHeight="1" x14ac:dyDescent="0.2">
      <c r="B31" s="264" t="s">
        <v>83</v>
      </c>
      <c r="C31" s="264"/>
      <c r="D31" s="264"/>
      <c r="E31" s="264"/>
      <c r="F31" s="271"/>
    </row>
    <row r="32" spans="2:6" ht="14.5" customHeight="1" x14ac:dyDescent="0.2">
      <c r="B32" s="16" t="s">
        <v>31</v>
      </c>
      <c r="C32" s="16"/>
      <c r="D32" s="16"/>
      <c r="E32" s="16"/>
      <c r="F32" s="81"/>
    </row>
    <row r="33" spans="2:7" ht="14.5" customHeight="1" x14ac:dyDescent="0.2">
      <c r="B33" s="40" t="s">
        <v>82</v>
      </c>
      <c r="C33" s="40"/>
      <c r="D33" s="40"/>
      <c r="E33" s="40"/>
      <c r="F33" s="70">
        <v>928.34199999999998</v>
      </c>
    </row>
    <row r="34" spans="2:7" ht="14.5" customHeight="1" x14ac:dyDescent="0.2">
      <c r="B34" s="40"/>
      <c r="C34" s="40"/>
      <c r="D34" s="40"/>
      <c r="E34" s="40"/>
      <c r="F34" s="70"/>
    </row>
    <row r="35" spans="2:7" ht="14.5" customHeight="1" x14ac:dyDescent="0.2">
      <c r="B35" s="264" t="s">
        <v>124</v>
      </c>
      <c r="C35" s="264"/>
      <c r="D35" s="264"/>
      <c r="E35" s="264"/>
      <c r="F35" s="271"/>
    </row>
    <row r="36" spans="2:7" ht="14.5" customHeight="1" x14ac:dyDescent="0.2">
      <c r="B36" s="103" t="s">
        <v>31</v>
      </c>
      <c r="C36" s="103"/>
      <c r="D36" s="103"/>
      <c r="E36" s="103"/>
      <c r="F36" s="130"/>
    </row>
    <row r="37" spans="2:7" ht="14.5" customHeight="1" x14ac:dyDescent="0.2">
      <c r="B37" s="128" t="s">
        <v>137</v>
      </c>
      <c r="C37" s="137">
        <v>18.922999999999998</v>
      </c>
      <c r="D37" s="137">
        <v>-77.120999999999995</v>
      </c>
      <c r="E37" s="137">
        <v>16.484999999999999</v>
      </c>
      <c r="F37" s="137">
        <v>394.60199999999998</v>
      </c>
    </row>
    <row r="38" spans="2:7" ht="190" x14ac:dyDescent="0.2">
      <c r="B38" s="139" t="s">
        <v>161</v>
      </c>
      <c r="C38" s="103"/>
      <c r="D38" s="103"/>
      <c r="E38" s="103"/>
      <c r="F38" s="130"/>
    </row>
    <row r="39" spans="2:7" ht="14.5" customHeight="1" x14ac:dyDescent="0.2">
      <c r="B39" s="122"/>
      <c r="C39" s="103"/>
      <c r="D39" s="103"/>
      <c r="E39" s="103"/>
      <c r="F39" s="133"/>
    </row>
    <row r="40" spans="2:7" ht="14.5" customHeight="1" x14ac:dyDescent="0.2">
      <c r="B40" s="15" t="s">
        <v>32</v>
      </c>
      <c r="C40" s="40"/>
      <c r="D40" s="40"/>
      <c r="E40" s="40"/>
      <c r="F40" s="38"/>
    </row>
    <row r="41" spans="2:7" ht="14.5" customHeight="1" x14ac:dyDescent="0.2">
      <c r="B41" s="40" t="s">
        <v>125</v>
      </c>
      <c r="C41" s="40"/>
      <c r="D41" s="40"/>
      <c r="E41" s="40"/>
      <c r="F41" s="70">
        <v>20</v>
      </c>
      <c r="G41" s="6" t="s">
        <v>126</v>
      </c>
    </row>
    <row r="42" spans="2:7" ht="90" x14ac:dyDescent="0.2">
      <c r="B42" s="118" t="s">
        <v>134</v>
      </c>
      <c r="C42" s="40"/>
      <c r="D42" s="40"/>
      <c r="E42" s="40"/>
      <c r="F42" s="70"/>
    </row>
    <row r="43" spans="2:7" ht="14.5" customHeight="1" x14ac:dyDescent="0.2">
      <c r="B43" s="40"/>
      <c r="C43" s="40"/>
      <c r="D43" s="40"/>
      <c r="E43" s="40"/>
      <c r="F43" s="70"/>
    </row>
    <row r="44" spans="2:7" ht="14.5" customHeight="1" x14ac:dyDescent="0.35">
      <c r="B44" s="264" t="s">
        <v>191</v>
      </c>
      <c r="C44" s="265"/>
      <c r="D44" s="265"/>
      <c r="E44" s="265"/>
      <c r="F44" s="265"/>
    </row>
    <row r="45" spans="2:7" x14ac:dyDescent="0.2">
      <c r="B45" s="96" t="s">
        <v>31</v>
      </c>
      <c r="C45" s="16"/>
      <c r="D45" s="16"/>
      <c r="E45" s="16"/>
      <c r="F45" s="19"/>
    </row>
    <row r="46" spans="2:7" x14ac:dyDescent="0.2">
      <c r="B46" s="97" t="s">
        <v>192</v>
      </c>
      <c r="C46" s="16"/>
      <c r="D46" s="16"/>
      <c r="E46" s="84"/>
      <c r="F46" s="84">
        <v>-8.1999999999999993</v>
      </c>
    </row>
    <row r="47" spans="2:7" ht="20" x14ac:dyDescent="0.2">
      <c r="B47" s="165" t="s">
        <v>115</v>
      </c>
      <c r="C47" s="16"/>
      <c r="D47" s="16"/>
      <c r="E47" s="98"/>
      <c r="F47" s="19"/>
    </row>
    <row r="48" spans="2:7" x14ac:dyDescent="0.2">
      <c r="B48" s="18"/>
      <c r="C48" s="18"/>
      <c r="D48" s="18"/>
      <c r="E48" s="18"/>
      <c r="F48" s="19"/>
    </row>
    <row r="49" spans="1:6" ht="14.5" x14ac:dyDescent="0.35">
      <c r="B49" s="264" t="s">
        <v>194</v>
      </c>
      <c r="C49" s="265"/>
      <c r="D49" s="265"/>
      <c r="E49" s="265"/>
      <c r="F49" s="265"/>
    </row>
    <row r="50" spans="1:6" x14ac:dyDescent="0.2">
      <c r="B50" s="96" t="s">
        <v>31</v>
      </c>
      <c r="C50" s="99"/>
      <c r="D50" s="99"/>
      <c r="E50" s="99"/>
      <c r="F50" s="163"/>
    </row>
    <row r="51" spans="1:6" ht="14.5" customHeight="1" x14ac:dyDescent="0.2">
      <c r="B51" s="97" t="s">
        <v>193</v>
      </c>
      <c r="C51" s="74"/>
      <c r="D51" s="74">
        <v>22.832999999999998</v>
      </c>
      <c r="E51" s="39">
        <v>-92.182000000000002</v>
      </c>
      <c r="F51" s="39">
        <v>-0.69099999999999995</v>
      </c>
    </row>
    <row r="52" spans="1:6" ht="120" x14ac:dyDescent="0.2">
      <c r="B52" s="165" t="s">
        <v>235</v>
      </c>
      <c r="C52" s="142"/>
      <c r="D52" s="142"/>
      <c r="E52" s="142"/>
      <c r="F52" s="38"/>
    </row>
    <row r="53" spans="1:6" ht="14.5" customHeight="1" x14ac:dyDescent="0.2">
      <c r="B53" s="21"/>
      <c r="C53" s="21"/>
      <c r="D53" s="21"/>
      <c r="E53" s="21"/>
      <c r="F53" s="22"/>
    </row>
    <row r="54" spans="1:6" x14ac:dyDescent="0.2">
      <c r="B54" s="4"/>
      <c r="C54" s="2"/>
      <c r="D54" s="2"/>
      <c r="E54" s="2"/>
      <c r="F54" s="2"/>
    </row>
    <row r="55" spans="1:6" x14ac:dyDescent="0.2">
      <c r="B55" s="5"/>
      <c r="C55" s="34"/>
      <c r="D55" s="34"/>
      <c r="E55" s="34"/>
      <c r="F55" s="34"/>
    </row>
    <row r="58" spans="1:6" ht="14.5" x14ac:dyDescent="0.35">
      <c r="A58" s="266" t="s">
        <v>236</v>
      </c>
      <c r="B58" s="279"/>
      <c r="C58" s="279"/>
      <c r="D58" s="279"/>
      <c r="E58" s="279"/>
      <c r="F58" s="279"/>
    </row>
    <row r="59" spans="1:6" x14ac:dyDescent="0.2">
      <c r="A59" s="213"/>
      <c r="B59" s="214"/>
      <c r="C59" s="215">
        <v>2019</v>
      </c>
      <c r="D59" s="215">
        <v>2020</v>
      </c>
      <c r="E59" s="215">
        <v>2021</v>
      </c>
      <c r="F59" s="215">
        <v>2022</v>
      </c>
    </row>
    <row r="60" spans="1:6" x14ac:dyDescent="0.2">
      <c r="A60" s="216">
        <v>1</v>
      </c>
      <c r="B60" s="155" t="s">
        <v>219</v>
      </c>
      <c r="C60" s="250">
        <v>23597.986000000001</v>
      </c>
      <c r="D60" s="250">
        <v>24674.632999999998</v>
      </c>
      <c r="E60" s="250">
        <v>25767.254000000001</v>
      </c>
      <c r="F60" s="250">
        <v>26360.386000000002</v>
      </c>
    </row>
    <row r="61" spans="1:6" x14ac:dyDescent="0.2">
      <c r="A61" s="217"/>
      <c r="B61" s="157" t="s">
        <v>220</v>
      </c>
      <c r="C61" s="251"/>
      <c r="D61" s="251"/>
      <c r="E61" s="250"/>
      <c r="F61" s="250"/>
    </row>
    <row r="62" spans="1:6" x14ac:dyDescent="0.2">
      <c r="A62" s="217">
        <v>2</v>
      </c>
      <c r="B62" s="248" t="s">
        <v>205</v>
      </c>
      <c r="C62" s="251"/>
      <c r="D62" s="251">
        <v>-1533.6389999999999</v>
      </c>
      <c r="E62" s="251">
        <v>-87.22</v>
      </c>
      <c r="F62" s="251">
        <v>0</v>
      </c>
    </row>
    <row r="63" spans="1:6" x14ac:dyDescent="0.2">
      <c r="A63" s="217">
        <v>3</v>
      </c>
      <c r="B63" s="248" t="s">
        <v>206</v>
      </c>
      <c r="C63" s="251"/>
      <c r="D63" s="251">
        <v>-580.23400000000004</v>
      </c>
      <c r="E63" s="251">
        <v>-672.13</v>
      </c>
      <c r="F63" s="251">
        <v>-205.75899999999999</v>
      </c>
    </row>
    <row r="64" spans="1:6" ht="30" x14ac:dyDescent="0.2">
      <c r="A64" s="219" t="s">
        <v>237</v>
      </c>
      <c r="B64" s="147" t="s">
        <v>208</v>
      </c>
      <c r="C64" s="252">
        <v>23597.986000000001</v>
      </c>
      <c r="D64" s="252">
        <v>22560.76</v>
      </c>
      <c r="E64" s="252">
        <v>25007.903999999999</v>
      </c>
      <c r="F64" s="252">
        <v>26154.627</v>
      </c>
    </row>
    <row r="65" spans="1:6" x14ac:dyDescent="0.2">
      <c r="A65" s="220">
        <v>5</v>
      </c>
      <c r="B65" s="148" t="s">
        <v>221</v>
      </c>
      <c r="C65" s="251">
        <v>23602.429</v>
      </c>
      <c r="D65" s="251">
        <v>24303.164000000004</v>
      </c>
      <c r="E65" s="251">
        <v>24915.935000000001</v>
      </c>
      <c r="F65" s="251">
        <v>25011.332999999999</v>
      </c>
    </row>
    <row r="66" spans="1:6" x14ac:dyDescent="0.2">
      <c r="A66" s="220"/>
      <c r="B66" s="221" t="s">
        <v>222</v>
      </c>
      <c r="C66" s="253"/>
      <c r="D66" s="253"/>
      <c r="E66" s="253"/>
      <c r="F66" s="253"/>
    </row>
    <row r="67" spans="1:6" x14ac:dyDescent="0.2">
      <c r="A67" s="222">
        <v>6</v>
      </c>
      <c r="B67" s="223" t="s">
        <v>238</v>
      </c>
      <c r="C67" s="251"/>
      <c r="D67" s="251"/>
      <c r="E67" s="251"/>
      <c r="F67" s="251">
        <v>35</v>
      </c>
    </row>
    <row r="68" spans="1:6" x14ac:dyDescent="0.2">
      <c r="A68" s="222">
        <v>7</v>
      </c>
      <c r="B68" s="223" t="s">
        <v>203</v>
      </c>
      <c r="C68" s="253"/>
      <c r="D68" s="253"/>
      <c r="E68" s="253"/>
      <c r="F68" s="253">
        <v>928.34199999999998</v>
      </c>
    </row>
    <row r="69" spans="1:6" ht="30.5" thickBot="1" x14ac:dyDescent="0.25">
      <c r="A69" s="224" t="s">
        <v>239</v>
      </c>
      <c r="B69" s="225" t="s">
        <v>224</v>
      </c>
      <c r="C69" s="254">
        <v>23602.429</v>
      </c>
      <c r="D69" s="254">
        <v>24303.164000000004</v>
      </c>
      <c r="E69" s="254">
        <v>24915.935000000001</v>
      </c>
      <c r="F69" s="254">
        <v>25974.674999999999</v>
      </c>
    </row>
    <row r="70" spans="1:6" ht="20.5" thickTop="1" x14ac:dyDescent="0.2">
      <c r="A70" s="246" t="s">
        <v>240</v>
      </c>
      <c r="B70" s="249" t="s">
        <v>210</v>
      </c>
      <c r="C70" s="255">
        <v>-4.4429999999999996</v>
      </c>
      <c r="D70" s="255">
        <v>-1742.404</v>
      </c>
      <c r="E70" s="255">
        <v>91.968999999999994</v>
      </c>
      <c r="F70" s="255">
        <v>179.952</v>
      </c>
    </row>
    <row r="71" spans="1:6" ht="25" customHeight="1" x14ac:dyDescent="0.35">
      <c r="A71" s="280" t="s">
        <v>225</v>
      </c>
      <c r="B71" s="281"/>
      <c r="C71" s="281"/>
      <c r="D71" s="281"/>
      <c r="E71" s="281"/>
      <c r="F71" s="281"/>
    </row>
    <row r="73" spans="1:6" x14ac:dyDescent="0.2">
      <c r="C73" s="247"/>
      <c r="D73" s="247"/>
      <c r="E73" s="247"/>
      <c r="F73" s="247"/>
    </row>
  </sheetData>
  <mergeCells count="11">
    <mergeCell ref="B1:F1"/>
    <mergeCell ref="B14:F14"/>
    <mergeCell ref="B26:F26"/>
    <mergeCell ref="B31:F31"/>
    <mergeCell ref="B16:F16"/>
    <mergeCell ref="B21:F21"/>
    <mergeCell ref="A58:F58"/>
    <mergeCell ref="A71:F71"/>
    <mergeCell ref="B44:F44"/>
    <mergeCell ref="B49:F49"/>
    <mergeCell ref="B35:F35"/>
  </mergeCells>
  <phoneticPr fontId="4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23</vt:i4>
      </vt:variant>
      <vt:variant>
        <vt:lpstr>Benoemde bereiken</vt:lpstr>
      </vt:variant>
      <vt:variant>
        <vt:i4>1</vt:i4>
      </vt:variant>
    </vt:vector>
  </HeadingPairs>
  <TitlesOfParts>
    <vt:vector size="24" baseType="lpstr">
      <vt:lpstr>Totaal Zvw JV 2022</vt:lpstr>
      <vt:lpstr>Huisartsen</vt:lpstr>
      <vt:lpstr>Multi</vt:lpstr>
      <vt:lpstr>Tandh</vt:lpstr>
      <vt:lpstr>Paramesch</vt:lpstr>
      <vt:lpstr>Verloskunde</vt:lpstr>
      <vt:lpstr>Kraamzorg</vt:lpstr>
      <vt:lpstr>Zintuiglijk geh</vt:lpstr>
      <vt:lpstr>MSZ</vt:lpstr>
      <vt:lpstr>GRZ en ELV</vt:lpstr>
      <vt:lpstr>BB aca en kapl</vt:lpstr>
      <vt:lpstr>BB MSZ</vt:lpstr>
      <vt:lpstr>Overige cur</vt:lpstr>
      <vt:lpstr>ggz</vt:lpstr>
      <vt:lpstr>Apotheekzorg</vt:lpstr>
      <vt:lpstr>hulpm</vt:lpstr>
      <vt:lpstr>Wijkverpleging</vt:lpstr>
      <vt:lpstr>Ambulance</vt:lpstr>
      <vt:lpstr>Overig ziekenv</vt:lpstr>
      <vt:lpstr>Opleidingen</vt:lpstr>
      <vt:lpstr>Grens</vt:lpstr>
      <vt:lpstr>Nom en onv Zvw</vt:lpstr>
      <vt:lpstr>ontv Zvw</vt:lpstr>
      <vt:lpstr>'Totaal Zvw JV 2022'!Afdrukbereik</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Tabellen FBZ</dc:title>
  <dc:creator>Walter</dc:creator>
  <cp:lastModifiedBy>Ramsaran, K. (Walter)</cp:lastModifiedBy>
  <cp:lastPrinted>2018-09-05T13:05:26Z</cp:lastPrinted>
  <dcterms:created xsi:type="dcterms:W3CDTF">2012-08-06T10:08:34Z</dcterms:created>
  <dcterms:modified xsi:type="dcterms:W3CDTF">2023-04-28T07:37:49Z</dcterms:modified>
</cp:coreProperties>
</file>