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Budgetcyclus 2024\Voorbereiding\Financieel Beeld Zorg\Open data sets\"/>
    </mc:Choice>
  </mc:AlternateContent>
  <xr:revisionPtr revIDLastSave="0" documentId="13_ncr:1_{1A539E02-FA48-45C7-9280-9C54740932C6}" xr6:coauthVersionLast="47" xr6:coauthVersionMax="47" xr10:uidLastSave="{00000000-0000-0000-0000-000000000000}"/>
  <bookViews>
    <workbookView xWindow="30600" yWindow="-120" windowWidth="29040" windowHeight="15840" xr2:uid="{407A2741-2CB5-49AE-AAD7-EFC063ABEF63}"/>
  </bookViews>
  <sheets>
    <sheet name="Totaal Zvw OW 2024" sheetId="1" r:id="rId1"/>
    <sheet name="Huisartsen" sheetId="2" r:id="rId2"/>
    <sheet name="Multi" sheetId="3" r:id="rId3"/>
    <sheet name="Tandh" sheetId="4" r:id="rId4"/>
    <sheet name="Paramesch" sheetId="5" r:id="rId5"/>
    <sheet name="Verloskunde" sheetId="6" r:id="rId6"/>
    <sheet name="Kraamzorg" sheetId="7" r:id="rId7"/>
    <sheet name="Zintuiglijk geh" sheetId="8" r:id="rId8"/>
    <sheet name="MSZ" sheetId="9" r:id="rId9"/>
    <sheet name="GRZ en ELV" sheetId="10" r:id="rId10"/>
    <sheet name="BB aca en kapl" sheetId="11" r:id="rId11"/>
    <sheet name="BB MSZ" sheetId="12" r:id="rId12"/>
    <sheet name="Overige cur" sheetId="13" r:id="rId13"/>
    <sheet name="ggz" sheetId="14" r:id="rId14"/>
    <sheet name="Geneesm" sheetId="15" r:id="rId15"/>
    <sheet name="hulpm" sheetId="16" r:id="rId16"/>
    <sheet name="Wijkverpleging" sheetId="17" r:id="rId17"/>
    <sheet name="Ambulance" sheetId="18" r:id="rId18"/>
    <sheet name="Overig ziekenv" sheetId="19" r:id="rId19"/>
    <sheet name="Opleidingen" sheetId="20" r:id="rId20"/>
    <sheet name="Grens" sheetId="21" r:id="rId21"/>
    <sheet name="Transformatiemiddelen IZA" sheetId="22" r:id="rId22"/>
    <sheet name="Nom en onv Zvw" sheetId="23" r:id="rId23"/>
    <sheet name="ontv Zvw" sheetId="24" r:id="rId24"/>
  </sheets>
  <externalReferences>
    <externalReference r:id="rId25"/>
    <externalReference r:id="rId26"/>
  </externalReferences>
  <definedNames>
    <definedName name="_xlnm.Print_Area" localSheetId="0">'Totaal Zvw OW 2024'!$A$1:$C$43</definedName>
    <definedName name="eindjaar">[1]model!$D$3</definedName>
    <definedName name="LonenEnPrijzen">[1]opmerkingen!$B$13:$B$23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 l="1"/>
  <c r="J3" i="2"/>
  <c r="K3" i="2" s="1"/>
  <c r="I3" i="2"/>
  <c r="H3" i="2"/>
  <c r="G3" i="2"/>
  <c r="F3" i="2"/>
  <c r="E3" i="2"/>
  <c r="D3" i="2"/>
  <c r="C3" i="2"/>
  <c r="H9" i="2"/>
  <c r="G9" i="2"/>
  <c r="F9" i="2"/>
  <c r="E9" i="2"/>
  <c r="D9" i="2"/>
  <c r="F7" i="2" l="1"/>
  <c r="F8" i="2" s="1"/>
  <c r="G7" i="2"/>
  <c r="G8" i="2" s="1"/>
  <c r="I7" i="2"/>
  <c r="I8" i="2" s="1"/>
  <c r="D7" i="2"/>
  <c r="D8" i="2" s="1"/>
  <c r="E7" i="2"/>
  <c r="E8" i="2" s="1"/>
  <c r="H7" i="2"/>
  <c r="H8" i="2" s="1"/>
  <c r="J9" i="2"/>
  <c r="J7" i="2" s="1"/>
  <c r="J8" i="2" s="1"/>
  <c r="C9" i="2"/>
  <c r="C7" i="2" s="1"/>
  <c r="C8" i="2" s="1"/>
  <c r="K9" i="2"/>
  <c r="K7" i="2" s="1"/>
  <c r="K8" i="2" s="1"/>
</calcChain>
</file>

<file path=xl/sharedStrings.xml><?xml version="1.0" encoding="utf-8"?>
<sst xmlns="http://schemas.openxmlformats.org/spreadsheetml/2006/main" count="820" uniqueCount="261">
  <si>
    <t>Opbouw van de Zvw-uitgaven per sector (bedragen x € 1 miljoen)</t>
  </si>
  <si>
    <t xml:space="preserve">Eerstelijnszorg </t>
  </si>
  <si>
    <t>Huisartsenzorg</t>
  </si>
  <si>
    <t xml:space="preserve">Multidisciplinaire zorgverlening </t>
  </si>
  <si>
    <t>Tandheelkundige zorg</t>
  </si>
  <si>
    <t>Paramedische zorg</t>
  </si>
  <si>
    <t>Verloskunde</t>
  </si>
  <si>
    <t>Kraamzorg</t>
  </si>
  <si>
    <t>Zintuiglijk gehandicapten</t>
  </si>
  <si>
    <t>Tweedelijnszorg</t>
  </si>
  <si>
    <t>Medisch-specialistische zorg</t>
  </si>
  <si>
    <t>Geriatrische revalidatiezorg en eerstelijns verlijf</t>
  </si>
  <si>
    <t>Beschikbaarheidbijdrage academische zorg</t>
  </si>
  <si>
    <t>Beschikbaarheidbijdrage overig medische-specialistische zorg</t>
  </si>
  <si>
    <t>Overig curatieve zorg</t>
  </si>
  <si>
    <t>Geneeskundige geestelijke gezondheidszorg</t>
  </si>
  <si>
    <t>Apotheekzorg- en hulpmiddelen</t>
  </si>
  <si>
    <t>Apotheekzorg</t>
  </si>
  <si>
    <t>Hulpmiddelen</t>
  </si>
  <si>
    <t>Wijkverpleging</t>
  </si>
  <si>
    <t xml:space="preserve">Ziekenvervoer </t>
  </si>
  <si>
    <t>Ambulancevervoer</t>
  </si>
  <si>
    <t>Overig ziekenvervoer</t>
  </si>
  <si>
    <t>Beschikbaarheidbijdrage opleidingen Zvw</t>
  </si>
  <si>
    <t>Grensoverschrijdende zorg</t>
  </si>
  <si>
    <t>Transformatiemiddelen IZA</t>
  </si>
  <si>
    <t>Nominaal en onverdeeld</t>
  </si>
  <si>
    <t>Bruto-Zvw-uitgaven OW 2024</t>
  </si>
  <si>
    <t>Eigen betalingen Zvw</t>
  </si>
  <si>
    <t>Netto-Zvw-uitgaven OW 2024</t>
  </si>
  <si>
    <t>Huisartsen (bedragen x € 1 miljoen)</t>
  </si>
  <si>
    <t>Stand ontwerpbegroting 2023</t>
  </si>
  <si>
    <t>Bijstellingen 2e suppletoire begroting 2022</t>
  </si>
  <si>
    <t>Bijstellingen jaarverslag 2022</t>
  </si>
  <si>
    <r>
      <t>Bijstellingen 1</t>
    </r>
    <r>
      <rPr>
        <vertAlign val="superscript"/>
        <sz val="8"/>
        <color indexed="8"/>
        <rFont val="Verdana"/>
        <family val="2"/>
      </rPr>
      <t>e</t>
    </r>
    <r>
      <rPr>
        <sz val="8"/>
        <color indexed="8"/>
        <rFont val="Verdana"/>
        <family val="2"/>
      </rPr>
      <t xml:space="preserve"> suppletoire begroting 2023</t>
    </r>
  </si>
  <si>
    <t>Bijstellingen ontwerpbegroting 2024</t>
  </si>
  <si>
    <t>Totaal bijstellingen</t>
  </si>
  <si>
    <r>
      <t>Stand ontwerp</t>
    </r>
    <r>
      <rPr>
        <b/>
        <sz val="8"/>
        <color indexed="8"/>
        <rFont val="Verdana"/>
        <family val="2"/>
      </rPr>
      <t>begroting 2024</t>
    </r>
  </si>
  <si>
    <t>Deze sector bevat de huisartsenzorg. De uitgaven bestaan uit vergoedingen voor inschrijftarieven, consulttarieven (ook voor de poh ggz en poh somatische zorg), avond- nacht en weekenddiensten, overige tarieven, bijzondere betalingen, resultaatbeloning &amp; zorgvernieuwing huisartsen, verloskundige hulp door huisartsen en het deel van de kwaliteitsgelden dat betrekking heeft op ondersteuning van de eerstelijnszorg (middelen voor de Regionale Ondersteuningsstructuren).</t>
  </si>
  <si>
    <r>
      <t>Toelichting bijstellingen  2</t>
    </r>
    <r>
      <rPr>
        <b/>
        <vertAlign val="superscript"/>
        <sz val="8"/>
        <color theme="1"/>
        <rFont val="Verdana"/>
        <family val="2"/>
      </rPr>
      <t>e</t>
    </r>
    <r>
      <rPr>
        <b/>
        <sz val="8"/>
        <color theme="1"/>
        <rFont val="Verdana"/>
        <family val="2"/>
      </rPr>
      <t xml:space="preserve"> suppletoire begroting 2022</t>
    </r>
  </si>
  <si>
    <t>Autonoom</t>
  </si>
  <si>
    <t>Actualisering zorguitgaven Q3 2022</t>
  </si>
  <si>
    <t xml:space="preserve">De uitgaven zijn geactualiseerd op basis van realisatiecijfers van het Zorginstituut. </t>
  </si>
  <si>
    <t>Toelichting bijstellingen  jaarverslag 2022</t>
  </si>
  <si>
    <t>Actualisering zorguitgaven Q4 2022</t>
  </si>
  <si>
    <t>De zorguitgaven zijn geactualiseerd op basis van gegevens van het Zorginstituut (Q4). Ten opzichte van de Q3-cijfers in de tweede suppletoire begroting zijn de uitgaven € 0,7 miljoen hoger. Gecorrigeerd voor de uitgaven aan covid-prestaties is op basis van deze en eerdere actualisaties de verwachte uitgaven in 2022 per saldo € 147 miljoen lager dan het mbi-kader op basis van het HLA huisartsenzorg. Gecorrigeerd voor de uitgaven aan covid-prestaties zijn voor het jaar 2021 de uitgaven € 7 miljoen lager dan het mbi-kader. Gecorrigeerd voor de uitgaven aan covid-prestaties zijn voor het jaar 2020 de uitgaven € 170 miljoen lager dan het mbi-kader.</t>
  </si>
  <si>
    <r>
      <t>Toelichting bijstellingen  1</t>
    </r>
    <r>
      <rPr>
        <b/>
        <vertAlign val="superscript"/>
        <sz val="8"/>
        <color indexed="8"/>
        <rFont val="Verdana"/>
        <family val="2"/>
      </rPr>
      <t>e</t>
    </r>
    <r>
      <rPr>
        <b/>
        <sz val="8"/>
        <color indexed="8"/>
        <rFont val="Verdana"/>
        <family val="2"/>
      </rPr>
      <t xml:space="preserve"> suppletoire begroting 2023</t>
    </r>
  </si>
  <si>
    <t>Loon- en prijsbijstelling (tranche 2023)</t>
  </si>
  <si>
    <r>
      <t>Toelichting bijstellingen ontwerp</t>
    </r>
    <r>
      <rPr>
        <b/>
        <sz val="8"/>
        <color indexed="8"/>
        <rFont val="Verdana"/>
        <family val="2"/>
      </rPr>
      <t>begroting 2024</t>
    </r>
  </si>
  <si>
    <t>Actualisering zorguitgaven Q2</t>
  </si>
  <si>
    <t>Op basis van gegevens van het Zorginstituut zijn de uitgaven geactualiseerd.</t>
  </si>
  <si>
    <t>Beleidsmatig</t>
  </si>
  <si>
    <t>Verdeling valpreventiemiddelen</t>
  </si>
  <si>
    <t xml:space="preserve">Om eraan bij te dragen dat ouderen gezond ouder kunnen worden in hun eigen of passende omgeving, zet de coalitie in op valpreventie. Gemeenten krijgen de taak om valpreventieprogramma’s aan te bieden aan inwoners vanaf 65 jaar. Hiervoor zijn investeringen nodig in het ontwikkelen en aanbieden van valpreventieprogramma’s. Vanuit de sector Nominaal en onverdeeld Zvw zijn middelen naar deze sector overgeheveld om te kunnen investeren in meer valrisicotesten, valanalyses en beweeginterventies. </t>
  </si>
  <si>
    <t>Toetsing zorguitgaven aan bestuurlijk akkoord voor huisartsenzorg</t>
  </si>
  <si>
    <t>Stand uitgaven ontwerpbegroting 2024</t>
  </si>
  <si>
    <t>waarvan niet-relevant voor mbi-afrekening:</t>
  </si>
  <si>
    <t>Netto continuïteitsbijdragen</t>
  </si>
  <si>
    <t>Coronagerelateerde meerkosten</t>
  </si>
  <si>
    <t>4 = 1+2+3</t>
  </si>
  <si>
    <t>Voorlopige realisatie relevant voor bestuurlijke akkoord</t>
  </si>
  <si>
    <t>Stand kaders bij jaarverslag  2022*</t>
  </si>
  <si>
    <t>Mutaties sindsdien:</t>
  </si>
  <si>
    <t>6</t>
  </si>
  <si>
    <t>Loon- en prijsbijstelling</t>
  </si>
  <si>
    <t>7 = 5+6</t>
  </si>
  <si>
    <t xml:space="preserve">Stand kaders bij ontwerpbegroting 2024* </t>
  </si>
  <si>
    <t>8 = 4-7</t>
  </si>
  <si>
    <t>Verschil relevant voor toetsing bestuurlijke akkoord (+Overschrijding / -Onderschrijding)</t>
  </si>
  <si>
    <t xml:space="preserve">*Dit is de stand in het oorspronkelijk bestuurlijk akkoord aangevuld met technische mutaties in latere begrotingsstukken. </t>
  </si>
  <si>
    <t xml:space="preserve">*Conform afspraken met de veldpartijen in het IZA huisartsenzorg maken de ROS-gelden vanaf 2023 wel deel uit van het IZA-kader maar niet van het MBI-kader Huisartsenzorg. </t>
  </si>
  <si>
    <t xml:space="preserve">Vanaf de Ontwerpbegroting 2024 is de presentatie van de kaders van de jaren tot en met 2022 in overeenstemming gebracht met de presentatie vanaf 2023.    </t>
  </si>
  <si>
    <t>Multidisciplinaire zorgverlening (bedragen x € 1 miljoen)</t>
  </si>
  <si>
    <t>De multidisciplinaire zorgverlening (MDZ) betreft ketenzorg en geïntegreerde eerstelijnszorg. Binnen de ketens wordt zorg verleend waarbij zorgaanbieders van diverse disciplines de zorgonderdelen in samenhang en in samenwerking met de betreffende patiënt leveren.</t>
  </si>
  <si>
    <t>De zorguitgaven zijn geactualiseerd op basis van gegevens van het Zorginstituut (Q4). Ten opzichte van de Q3-cijfers in de tweede suppletoire begroting zijn de uitgaven € 13 miljoen hoger. Gecorrigeerd voor de uitgaven aan covid-prestaties is op basis van deze en eerdere actualisaties de verwachte uitgaven in 2022 per saldo € 55 miljoen lager dan het mbi-kader op basis van het HLA huisartsenzorg. Deze onderschrijding is afgelopen jaren grotendeels constant.</t>
  </si>
  <si>
    <r>
      <t>Toelichting bijstellingen 1</t>
    </r>
    <r>
      <rPr>
        <b/>
        <vertAlign val="superscript"/>
        <sz val="8"/>
        <color indexed="8"/>
        <rFont val="Verdana"/>
        <family val="2"/>
      </rPr>
      <t>e</t>
    </r>
    <r>
      <rPr>
        <b/>
        <sz val="8"/>
        <color indexed="8"/>
        <rFont val="Verdana"/>
        <family val="2"/>
      </rPr>
      <t xml:space="preserve"> suppletoire begroting 2023</t>
    </r>
  </si>
  <si>
    <t xml:space="preserve">Om eraan bij te dragen dat ouderen gezond ouder kunnen worden in hun eigen of passende omgeving, zet de coalitie in op valpreventie. Gemeenten krijgen de taak om valpreventieprogramma’s aan te bieden aan inwoners vanaf 65 jaar. Hiervoor zijn investeringen nodig in het ontwikkelen en aanbieden van valpreventieprogramma’s. Een aantal sectoren heeft vanuit de post Nominaal en onverdeeld Zvw middelen toebedeeld gekregen om te kunnen investeren in meer valrisicotesten, valanalyses en beweeginterventies. </t>
  </si>
  <si>
    <t>Toetsing zorguitgaven aan bestuurlijk akkoord voor multidisciplinaire zorg</t>
  </si>
  <si>
    <t>Tandheelkundige zorg Zvw (bedragen x € 1 miljoen)</t>
  </si>
  <si>
    <t>Deze sector bevat de eerstelijns tandheelkundige zorg.</t>
  </si>
  <si>
    <t>De zorguitgaven zijn geactualiseerd op basis van gegevens van het Zorginstituut (Q4).Ten opzichte van de Q3-cijfers in de tweede suppletoire begroting zijn de uitgaven € 1 miljoen lager. Op basis van deze en eerdere actualisaties zijn de verwachte uitgaven in 2022 per saldo € 46 miljoen lager, vooral door lagere groei van mondzorg bij volwassenen.</t>
  </si>
  <si>
    <t>Op basis van de vierde kwartaalcijfers 2022 wordt structureel de raming vanaf 2023 omlaag bijgesteld met € 22 miljoen. Bij zorg aan jeugdigen (18-min) lijken de kosten terug te komen op de trend van voor corona. Bij volwassenen is de groei minder groot dan bij jeugdigen.</t>
  </si>
  <si>
    <t>Toedeling groeiruimte Zvw 2024</t>
  </si>
  <si>
    <t>Dit betreft de tranche 2024 van de beschikbare groeiruimte.</t>
  </si>
  <si>
    <t>Paramedische zorg (bedragen x € 1 miljoen)</t>
  </si>
  <si>
    <t>waarvan fysiotherapie</t>
  </si>
  <si>
    <t>waarvan oefentherapie</t>
  </si>
  <si>
    <t>waarvan logopedie</t>
  </si>
  <si>
    <t>waarvan ergotherapie</t>
  </si>
  <si>
    <t>waarvan dieetadvisering</t>
  </si>
  <si>
    <t xml:space="preserve">De paramedische zorg omvat fysiotherapie, oefentherapie Caesar, oefentherapie Mensendieck, logopedie, ergotherapie en dieetadvisering. </t>
  </si>
  <si>
    <t xml:space="preserve">De zorguitgaven zijn geactualiseerd op basis van gegevens van het Zorginstituut (Q4). Ten opzichte van de Q3-cijfers in de tweede suppletoire begroting zijn de uitgaven € 5 miljoen hoger. Op basis van deze en eerdere actualisaties zijn de uitgaven in 2022 per saldo € 67 miljoen hoger uitgevallen. Een deel van deze overschrijding wordt veroorzaakt doordat de uitgaven bij fysiotherapie aan paramedische herstelzorg covid hoger zijn dan vooraf geraamd (€ 14 miljoen). </t>
  </si>
  <si>
    <t>Op basis van de vierde kwartaalcijfers 2022 wordt de raming vanaf 2023 structureel omhoog bijgesteld met € 7 miljoen. De stijging is vooral te zien bij de logopedie en ergotherapie.</t>
  </si>
  <si>
    <t>Paramedische herstelzorg covid</t>
  </si>
  <si>
    <t>De regeling paramedische herstelzorg wordt verlengd tot 1 januari 2025, zodat ook de patiënten die sinds het najaar 2022 besmet zijn, gebruik kunnen maken van deze regeling. De Voorwaardelijke Toelating tot het Zvw-pakket van deze regeling wordt verlengd tot 1 januari 2025, tegelijkertijd wordt duiding en advies van het Zorginstituut verwacht over de effectiviteit van paramedische herstelzorg en zal het besluit worden genomen of de zorg instroomt in het basispakket per 1 januari 2025. De voorwaardelijke toelating tot 1 januari 2025 leidt tot kosten in de paramedische sectoren die worden geraamd op € 21 miljoen in 2023 en € 50 miljoen in 2024.</t>
  </si>
  <si>
    <t>Dit betreft de tranche 2024 van de beschikbare groeiruimte. De groeiruimte op deze sector is verlaagd met het veronderstelde aandeel van deze sector in de opbrengst van de maatregel "standaardisatie inkoop- en verantwoordingseisen Zvw" en de maatregel "valpreventie bij 65-plussers"  in het coalitieakkoord.</t>
  </si>
  <si>
    <t>Overheveling naar Wlz voor paramedische zorg</t>
  </si>
  <si>
    <t>Thuiswonende Wlz-cliënten en cliënten met verblijf zonder behandeling, ontvangen hun paramedische zorg voornamelijk uit de Zvw. Dit terwijl een deel van hen volgens de wettelijke aanspraak hun paramedische zorg vanuit Wlz zou moeten krijgen. Medio 2023 zal de Nza zorgkantoren stimuleren te communiceren naar zorgaanbieders dat zij volgens de wettelijke aanspraak dienen te werken. De verwachting is dat dit op den duur tot lagere uitgaven in de Zvw en hogere uitgaven in de Wlz zal leiden. Met deze mutatie wordt het bijbehorende budget in de Zvw overgeheveld naar de Wlz.</t>
  </si>
  <si>
    <t>Verloskunde (bedragen x € 1 miljoen)</t>
  </si>
  <si>
    <t>Deze sector bevat de extramuraal verstrekte verloskundige zorg. De verloskundige zorg verricht door huisartsen is bij de sector huisartsenzorg opgenomen.</t>
  </si>
  <si>
    <t xml:space="preserve">De zorguitgaven zijn geactualiseerd op basis van gegevens van het Zorginstituut (Q4). Ten opzichte van de Q3-cijfers in de tweede suppletoire begroting zijn de uitgaven € 12 miljoen hoger. De overschrijding van de verloskundige zorg in 2022 is per saldo € 5 miljoen. </t>
  </si>
  <si>
    <t>Op basis van de vierde kwartaalcijfers 2022 wordt de raming vanaf 2023 structureel omhoog bijgesteld met € 3,7 miljoen. Het CBS verwacht dat vanaf 2022 het aantal geboortes stabiel blijft.</t>
  </si>
  <si>
    <t>Overheveling 20-wekenecho</t>
  </si>
  <si>
    <t>De Tweede Termijn Structureel Echoscopisch Onderzoek (TTSEO) ofwel de 20-wekenecho wordt momenteel bekostigd uit de Zvw. Het Zorginstituut heeft geadviseerd om deze prenatale screening zonder medische indicatie niet meer binnen het Zvw-pakket te financieren. Vanaf 1 januari 2024 wordt daarom de TTSEO aangeboden via het landelijke programma prenatale screening en bekostigd via de begroting. Daarvoor wordt vanaf het jaar 2024 een bedrag van € 23,3 miljoen structureel overgeheveld vanuit het Uitgavenplafond Zorg naar de VWS-begroting.</t>
  </si>
  <si>
    <t>Kraamzorg (bedragen x € 1 miljoen)</t>
  </si>
  <si>
    <t>Op deze sector worden de uitgaven voor kraamzorg geraamd en verantwoord. De kraamzorg is tweeledig. Allereerst houdt deze de partusassistentie in: de ondersteuning bij de bevalling door de verloskundige. Daarnaast levert de kraamverzorgende hulp gedurende de eerste dagen na de bevalling en geeft zij advies met betrekking tot de verzorging van de pasgeborene en de kraamvrouw.</t>
  </si>
  <si>
    <t xml:space="preserve">De zorguitgaven zijn geactualiseerd op basis van gegevens van het Zorginstituut (Q4). Ten opzichte van de Q3-cijfers in de tweede suppletoire begroting zijn de uitgaven € 4 miljoen hoger. De onderschrijding van de verloskundige zorg in 2022 is per saldo € 22 miljoen. </t>
  </si>
  <si>
    <t>Op basis van de vierde kwartaalcijfers 2022 wordt  de raming vanaf 2023 structureel omlaag bijgesteld met € 11 miljoen. Het CBS verwacht dat vanaf 2022 het aantal geboortes nagenoeg stabiel blijft.</t>
  </si>
  <si>
    <t>Zorg voor zintuiglijk gehandicapten (bedragen x € 1 miljoen)</t>
  </si>
  <si>
    <t xml:space="preserve">Zorg aan zintuiglijk beperkten betreft de zorg aan auditief en/of communicatief beperkten, visueel beperkten en doofblinden vanuit de Zorgverzekeringswet.  </t>
  </si>
  <si>
    <t>De zorguitgaven zijn geactualiseerd op basis van gegevens van het Zorginstituut (Q4). Ten opzichte van de Q3-cijfers in de tweede suppletoire begroting zijn de uitgaven € 0,2 miljoen lager.</t>
  </si>
  <si>
    <t xml:space="preserve">Op basis van de vierde kwartaalcijfers 2022 wordt de raming vanaf 2023 structureel omlaag bijgesteld met € 2,2 miljoen. </t>
  </si>
  <si>
    <t>Medisch-specialistische zorg (bedragen x € 1 miljoen)</t>
  </si>
  <si>
    <t>In deze sector worden de uitgaven aan medisch-specialistische zorg verantwoord.</t>
  </si>
  <si>
    <t xml:space="preserve">De zorguitgaven zijn geactualiseerd op basis van gegevens van het Zorginstituut (Q4). De uitgaven zijn nagenoeg gelijk aan de Q3-cijfers zoals opgenomen in de tweede suppletoire begroting 2022. Op basis van deze en eerdere actualisaties zijn de uitgaven € 386 miljoen hoger dan het mbi-kader op basis van het HLA MSZ. Gecorrigeerd voor de uitgaven aan covid-prestaties  is de overschrijding van het mbi-kader 2022 € 180 miljoen. Voor het jaar 2021 zijn de uitgaven € 92 miljoen hoger dan het mbi-kader. Voor het jaar 2020 zijn de uitgaven € 1.742 miljoen lager dan het mbi-kader. </t>
  </si>
  <si>
    <t>De Tweede Termijn Structureel Echoscopisch Onderzoek (TTSEO) ofwel de 20-wekenecho wordt momenteel bekostigd uit de Zvw. Het Zorginstituut heeft geadviseerd om deze prenatale screening zonder medische indicatie niet meer binnen het Zvw-pakket te financieren. Vanaf 1 januari 2024 wordt daarom de TTSEO aangeboden via het landelijke programma prenatale screening en bekostigd via de begroting. Daarvoor wordt vanaf het jaar 2024 een bedrag van € 5,4 miljoen structureel overgeheveld vanuit het Uitgavenplafond Zorg naar de VWS-begroting.</t>
  </si>
  <si>
    <t>Overig beleidsmatig</t>
  </si>
  <si>
    <t>Correctie overheveling expertiseconsult</t>
  </si>
  <si>
    <t>Overheveling voor beschikbaarheidbijdragen SEH en Acute Verloskunde vanuit MSZ</t>
  </si>
  <si>
    <t>Het RIVM constateerde in de analyse gevoelige ziekenhuizen 2022 een forse stijging van het aantal ziekenhuizen dat gevoelig wordt voor de 45-minutennorm. In de VWS-begroting 2023 is in verband met deze toename een budgetneutrale schuif verwerkt van het kader MSZ naar het kader beschikbaarheidbijdragen van € 50 miljoen. Deze mutatie is incidenteel verwerkt in het jaar 2023, aangezien nog niet bekend was hoe de situatie vanaf 2024 zal zijn. Op basis van de RIVM-analyse 2023 wordt thans het effect structureel verwerkt. De NZa heeft mede op basis van de verleningen 2023 berekend dat het verwachte effect € 59 miljoen bedraagt.</t>
  </si>
  <si>
    <t>Toetsing zorguitgaven aan bestuurlijk akkoord medisch specialistische zorg</t>
  </si>
  <si>
    <t>4 =  1+2+3</t>
  </si>
  <si>
    <t>8 = 5+6+7</t>
  </si>
  <si>
    <t>9 = 4-8</t>
  </si>
  <si>
    <t>Geriatrische revalidatiezorg en eerstelijnsverblijf (bedragen x € 1 miljoen)</t>
  </si>
  <si>
    <t>waarvan geriatrische revalidatiezorg</t>
  </si>
  <si>
    <t>waarvan eerstelijnsverblijf</t>
  </si>
  <si>
    <t>Geriatrische revalidatiezorg richt zich met name op kwetsbare ouderen met meerdere aandoeningen, die in het ziekenhuis een medisch-specialistische behandeling hebben ondergaan. Doel is hen te helpen terug te keren naar de oude woonsituatie en maatschappelijk te blijven participeren.
Verblijf dat medisch noodzakelijk is in verband met geneeskundige zorg valt onder de Zorgverzekeringswet. Verblijf in verband met zorg zoals huisartsen die plegen te bieden – het zogenoemde eerstelijnsverblijf – is onder deze aanspraak mogelijk.</t>
  </si>
  <si>
    <t>De zorguitgaven zijn geactualiseerd op basis van gegevens van het Zorginstituut (Q4). Ten opzichte van de op Q3 gebaseerde cijfers in de tweede suppletoire begroting zijn de uitgaven € 16 miljoen lager. Bij de GRZ zijn de uitgaven in Q4 ten opzichte van de Q3-cijfers € 12 miljoen lager. Op basis van deze en eerdere actualisaties vallen de GRZ-uitgaven in 2022 € 81 miljoen lager uitn.  Bij de ELV zijn de uitgaven in Q4 ten opzichte van de Q3-cijfers € 4 miljoen lager. Op basis van deze en eerdere actualisaties vallen de ELV-uitgaven in 2022 € 87 miljoen lager uit.</t>
  </si>
  <si>
    <t>Geriatrische revalidatiezorg</t>
  </si>
  <si>
    <t>Eerstelijnsverblijf</t>
  </si>
  <si>
    <t>Op basis van de vierde kwartaalcijfers 2022 wordt de raming vanaf 2023 structureel omlaag bijgesteld met € 45 miljoen. We zien al jarenlang een onderschrijding bij GRZ. In de monitor toegankelijkheid van zorg is geconstateerd dat het aantal patiënten en operaties binnen de MSZ op het niveau ligt van voor corona en het leveren van planbare zorg toeneemt. Ondanks dat dit weer op niveau ligt, is er nog steeds een (jarenlange) onderschrijding van de GRZ. De verwachting is dat de onderschrijding structureel is en daarom is er een neerwaartse bijstelling.</t>
  </si>
  <si>
    <t>Op basis van de vierde kwartaalcijfers 2022 wordt de raming vanaf 2023 structureel omlaag bijgesteld met € 27 miljoen. We zien al jarenlang een onderschrijding bij ELV.</t>
  </si>
  <si>
    <t>Dit betreft de tranche 2024 van de beschikbare groeiruimte. De groeiruimte op deze sector is verlaagd met het veronderstelde aandeel van deze sector in de opbrengst van de maatregel "valpreventie bij 65-plussers" in het coalitieakkoord.</t>
  </si>
  <si>
    <t>Beschikbaarheidbijdrage academische zorg (bedragen x € 1 miljoen)</t>
  </si>
  <si>
    <t>Voor het leveren van topreferente zorg en onderzoek en innovatie, alsmede daarmee samenhangende kapitaallasten kunnen ziekenhuizen in aanmerking komen voor een beschikbaarheidbijdrage.</t>
  </si>
  <si>
    <t>De uitgaven zijn geactualiseerd op basis van uitvoeringscijfers van de NZa. De bijstelling in 2021 komt door de vaststelling van de beschikbaarheidbijdragen 2021 door de NZa.</t>
  </si>
  <si>
    <t>Op basis van gegevens van de NZa zijn de uitgaven geactualiseerd.</t>
  </si>
  <si>
    <t>Beschikbaarheidbijdragen overig medisch-specialistische zorg (bedragen x € 1 miljoen)</t>
  </si>
  <si>
    <t>Op deze sector worden de uitgaven geraamd van de beschikbaarheidbijdragen ten behoeve van de spoedeisende hulp, Calamiteitenhospitaal, MMT (mobiele medische teams) met helikopter en voertuig, ambulancehelikopter Waddeneilanden, coördinatie traumazorg en ROAZ, gespecialiseerde brandwondenzorg, OTO (opleiden, trainen en oefenen), acute verloskunde, post mortem orgaanuitname en weefseluitnameteams. De beschikbaarheidbijdragen academische zorg (incl. kapitaallasten academische zorg) en opleidingen worden apart gepresenteerd.</t>
  </si>
  <si>
    <t>De uitgaven zijn geactualiseerd op basis van uitvoeringscijfers van de Nza. De bijstellingen in 2020 en 2021 komen door definitieve vaststellingen van de beschikbaarheidbijdragen door de NZa.</t>
  </si>
  <si>
    <t>Pandemische paraatheid/Zorg: Wlz/coördinatie langdurige zorg</t>
  </si>
  <si>
    <t xml:space="preserve">Dit betreft het uitbreiden van de ROAZ coördinatiestructuur zodat ook alle zorgaanbieders in de langdurige zorg hierop aangesloten kunnen worden. Deze middelen zijn beschikbaar gekomen vanuit de CA middelen voor pandemische paraatheid. </t>
  </si>
  <si>
    <t>Overhevelingen beschikbaarheidbijdrage Coördinatie Traumazorg en ROAZ</t>
  </si>
  <si>
    <t>Op basis van een kostenonderzoek van de NZa naar de hoogte van de beschikbaarheidbijdrage Coördinatie Traumazorg en ROAZ in het licht van de structurele taken op het gebied van zorgcoördinatie en pandemische paraatheid worden overgehevelde AP-middelen voor pandemische paraatheid toegevoegd aan de sector beschikbaarheidbijdragen overige MSZ.</t>
  </si>
  <si>
    <t>Overig curatieve zorg (bedragen x € 1 miljoen)</t>
  </si>
  <si>
    <t>De sector overig curatieve zorg omvat onder andere de huisartsenlaboratoria, trombosediensten en de uitgaven op basis van de beleidsregel innovatie. Per 2019 zijn ook de uitgaven voor de Gecombineerde Leefstijl Interventie (GLI) hier ondergebracht.</t>
  </si>
  <si>
    <t>De zorguitgaven zijn geactualiseerd op basis van gegevens van het Zorginstituut (Q4). Ten opzichte van de Q3 cijfers in de tweede suppletoire begroting zijn de uitgaven € 41 miljoen hoger. De bijstelling in 2022 hangt samen met hogere uitgaven aan extramuraal werkende medisch specialisten in een solopraktijk en eerstelijnsdiagnostiek. De overschrijding 2022 komt per saldo neer op € 44 miljoen.</t>
  </si>
  <si>
    <t>Op basis van de vierde kwartaalcijfers 2022 wordt de raming vanaf 2023 structureel omhoog bijgesteld met  €23 miljoen, met name als gevolg van hogere uitgaven aan eerstelijnsdiagnostiek aangevraagd door eerstelijnszorg-aanbieders geleverd door huisartsenlaboratoria.</t>
  </si>
  <si>
    <t>Geneeskundige ggz (bedragen x € 1 miljoen)</t>
  </si>
  <si>
    <t>Dit betreft de uitgaven voor de geneeskundige GGZ en de beschikbaarheidsbijdragen GGZ.</t>
  </si>
  <si>
    <t>De zorguitgaven zijn geactualiseerd op basis van gegevens van het Zorginstituut (Q4). Ten opzichte van de Q3-cijfers in de tweede suppletoire begroting zijn de uitgaven € 11 miljoen hoger. Op basis van deze en eerdere actualisaties zijn de uitgaven in 2022 gecorrigeerd voor de uitgaven aan covid-prestaties per saldo € 213 miljoen hoger dan het mbi-kader op basis van het HLA GGZ. Gecorrigeerd voor de uitgaven aan covid-prestaties zijn voor het jaar 2021 de uitgaven € 27 miljoen hoger dan het mbi-kader en voor het jaar 2020 € 143 miljoen hoger dan het mbi-kader.</t>
  </si>
  <si>
    <t>Op basis van gegevens van het Zorginstituut en NZa zijn de uitgaven geactualiseerd.</t>
  </si>
  <si>
    <t>Toetsing zorguitgaven aan bestuurlijk akkoord geestelijke gezondheidszorg</t>
  </si>
  <si>
    <t>Apotheekzorg (bedragen x € 1 miljoen)</t>
  </si>
  <si>
    <t>Op deze sector worden de uitgaven voor apotheekzorg geraamd en verantwoord.</t>
  </si>
  <si>
    <t>De zorguitgaven zijn geactualiseerd op basis van gegevens van het Zorginstituut (Q4). Ten opzichte van de Q3-cijfers in de tweede suppletoire begroting zijn de uitgaven € 38 miljoen hoger. Op basis van deze en eerdere actualisaties vallen de uitgaven in 2022 € 171 miljoen hoger uit.</t>
  </si>
  <si>
    <t>Op basis van de vierde kwartaalcijfers 2022 wordt de raming vanaf 2023 structureel omhoog bijgesteld met € 117 miljoen. Aan de ene kant komt dit door beschikbaar komen van nieuwe, dure medicijnen voor taaislijmziekte. Aan de andere kant is er een volumegroei van antistollingsmiddelen (NOACs), specifieke diabetesmiddelen, cholesterolmiddelen en een hoge bloeddruk middel (Entresto).</t>
  </si>
  <si>
    <t>GVS-modernisering</t>
  </si>
  <si>
    <t>Dit betreft een besparingsverlies vanwege het niet uitvoeren de maatregel modernisering geneesmiddelenvergoedingssysteem (GVS).</t>
  </si>
  <si>
    <t>Dekking GVS: Overschot LPO genees- en hulpmiddelen</t>
  </si>
  <si>
    <t>Het besparingsverlies dat ontstaat bij de maatregel modernisering GVS wordt in 2023 gedekt uit het overschot van de loon- en prijsontwikkeling genees- en hulpmiddelen.</t>
  </si>
  <si>
    <t>Overheveling afhandeling schade Wet Geneesmiddelenprijzen (WGP)</t>
  </si>
  <si>
    <t xml:space="preserve">Overheveling voorwaardelijke toelating van apotheekzorg naar nominaal en onverdeeld </t>
  </si>
  <si>
    <t>De uitgaven voor de regeling voorwaardelijke toelating binnen de apotheekzorg worden naar beneden bijgesteld. De verwachte uitgaven bedragen hiermee in 2023 € 3,5 miljoen en in 2024 € 1,4 miljoen.  Voor Natpar gaat het om resp. € 1 miljoen en € 0,15 milljoen en voor Translana om resp. € 2,5 miljoen en 1,25 miljoen.</t>
  </si>
  <si>
    <t>Dit betreft de tranche 2024 van de beschikbare groeiruimte. De groeiruimte op deze sector is verlaagd met het veronderstelde aandeel van deze sector in de opbrengst van de maatregel "doelmatige inkoop geneesmiddelen en medische technologie" en de maatregel "standaardisatie inkoop- en verantwoordingseisen Zvw" in het coalitieakkoord.</t>
  </si>
  <si>
    <t>Hulpmiddelen (bedragen x € 1 miljoen)</t>
  </si>
  <si>
    <t>Op deze sector worden de uitgaven geraamd en verantwoord voor extramurale hulpmiddelen die verstrekt worden krachtens de Regeling hulpmiddelen.</t>
  </si>
  <si>
    <t>De zorguitgaven zijn geactualiseerd op basis van gegevens van het Zorginstituut (Q4). Ten opzichte van de op Q3-cijfers gebaseerde tweede suppletoire begroting zijn de uitgaven € 7 miljoen lager. Op basis van deze en eerdere actualisaties vallen de uitgaven in 2022 € 25 miljoen lager uit.</t>
  </si>
  <si>
    <t>Dit betreft de tranche 2024 van de beschikbare groeiruimte. De groeiruimte op deze sector is verlaagd met het veronderstelde aandeel van deze sector in de opbrengst van de maatregel "standaardisatie inkoop- en verantwoordingseisen Zvw" in het coalitieakkoord.</t>
  </si>
  <si>
    <t>Wijkverpleging (bedragen x € 1 miljoen)</t>
  </si>
  <si>
    <t>Binnen de aanspraak wijkverpleging is sprake van zowel verpleging als verzorging. Hierbij gaat het om verpleegkundige handelingen zoals wondverzorging, injecties en catheterisaties en verzorgende handelingen zoals wassen en aankleden. Binnen de aanspraak wijkverpleging zijn naast de (wijk)verpleegkundige ook verzorgenden en gespecialiseerde verpleegkundigen werkzaam. Financiering kan ook plaatsvinden via een persoonsgebonden budget.</t>
  </si>
  <si>
    <t>De zorguitgaven zijn geactualiseerd op basis van gegevens van het Zorginstituut (Q4). Ten opzichte van de op Q3-cijfers gebaseerde tweede suppletoire begroting zijn de uitgaven € 29 miljoen lager. Op basis van deze en eerdere actualisaties zijn de verwachte uitgaven in 2022 gecorrigeerd voor de uitgaven aan covid-prestaties per saldo € 1,2 miljard lager dan het mbi-kader. Gecorrigeerd voor de uitgaven aan covid-prestaties is de cumulatieve onderschrijding bij de wijkverpleging in 2020 € 491 miljoen en in 2021 € 722 miljoen. Een mogelijke verklaring voor de onderschrijding is minder groei van het aantal cliënten dan verwacht, de situatie op de arbeidsmarkt (personeelstekort) en de daling van het aantal geleverde uren wijkverpleging per cliënt.</t>
  </si>
  <si>
    <t>Verdeling valpreventemiddelen</t>
  </si>
  <si>
    <t>Toetsing zorguitgaven aan bestuurlijk akkoord voor wijkverpleging</t>
  </si>
  <si>
    <t>7 =5+6</t>
  </si>
  <si>
    <t>9</t>
  </si>
  <si>
    <t>Aanspraak IZA-fonds wijkverpleging (buiten Zvw)**</t>
  </si>
  <si>
    <t>10 = 8 + 9</t>
  </si>
  <si>
    <t>Verschil inclusief IZA-fonds wijkverpleging  (+Overschrijding / -Onderschrijding)</t>
  </si>
  <si>
    <t xml:space="preserve">*In de stand van de kaders vanaf 2020 is de aanpassing uit het voorjaar 2020 meegenomen, waarbij het kader verlaagd is met € 401 miljoen. </t>
  </si>
  <si>
    <t xml:space="preserve">**In het Integraal Zorgakkoord (IZA) is via een IZA-fonds Wijkverpleging € 75 miljoen euro beschikbaar om de IZA-doelstellingen te behalen voor de wijkverpleging. </t>
  </si>
  <si>
    <t>Ambulancevervoer (bedragen x € 1 miljoen)</t>
  </si>
  <si>
    <t>De ambulancezorg kent twee kerntaken: spoedvervoer en besteld vervoer. Daarnaast staan ambulances ook paraat voor geneeskundige hulp bij ongevallen en rampen. Op deze sector worden tevens de uitgaven Centrale Posten Ambulancevervoer (CPA) verantwoord.</t>
  </si>
  <si>
    <t xml:space="preserve">De zorguitgaven zijn geactualiseerd op basis van gegevens van het Zorginstituut (Q4). Ten opzichte van de Q3-cijfers in de tweede suppletoire begroting zijn de uitgaven € 3 miljoen lager. Op basis van deze en eerdere actualisaties vallen de uitgaven in 2022 € 53 miljoen hoger uit. </t>
  </si>
  <si>
    <t xml:space="preserve">Op basis van de vierde kwartaalcijfers 2022 wordt de raming vanaf 2023 structureel omhoog bijgesteld met € 26 miljoen. Verzekeraars verklaren de hogere kosten met hogere tarieven, meer standplaatsen, vergrijzing en beleid gericht op langere ondersteuning in de thuissituatie. </t>
  </si>
  <si>
    <t>Dit betreft de tranche 2024 van de beschikbare groeiruimte. De groeiruimte op deze sector is verlaagd met het veronderstelde aandeel van deze sector in de opbrengst van de maatregel "valpreventie" in het coalitieakkoord.</t>
  </si>
  <si>
    <t>Overig ziekenvervoer (bedragen x € 1 miljoen)</t>
  </si>
  <si>
    <t xml:space="preserve">Het overig ziekenvervoer betreft het vervoer van patiënten van en naar zorgaanbieders. Hiervoor in aanmerking komen verzekerden die chemo- of radiotherapie ondergaan, nierdialyse ondergaan, zich uitsluitend in een rolstoel kunnen verplaatsen, zeer slechtziend zijn of van hun zorgverzekeraar hiervoor toestemming hebben gekregen. Het betreft zowel commercieel vervoer als vergoeding van de kosten van openbaar vervoer. Per 1 januari 2019 wordt aan de aanspraak voor ziekenvervoer het vervoer ten behoeve van consulten, (na)controles en (bloed)onderzoek toegevoegd, indien deze als onderdeel van de primaire behandeling noodzakelijk zijn.
</t>
  </si>
  <si>
    <t xml:space="preserve">De zorguitgaven zijn geactualiseerd op basis van gegevens van het Zorginstituut (Q4).  Ten opzichte van de Q3-cijfers in de tweede suppletoire begroting zijn de uitgaven € 0,3 miljoen lager. Op basis van deze en eerdere actualisaties zijn de uitgaven in 2022 € 25 miljoen lager uitgevallen. </t>
  </si>
  <si>
    <t>Op basis van de vierde kwartaalcijfers 2022 wordt de raming vanaf 2023 structureel omlaag bijgesteld met € 13 miljoen.</t>
  </si>
  <si>
    <t>Opleidingen (bedragen x € 1 miljoen)</t>
  </si>
  <si>
    <t>Op deze sector worden de specialistische vervolgopleidingen uit het zogenaamde opleidingsfonds (inclusief de opleiding tot huisarts) en een aantal ggz-opleidingen via een beschikbaarheidbijdrage op grond van de Wet marktordening gezondheidszorg (Wmg) gefinancierd. De uitvoering geschiedt door de NZa. De betalingen lopen via het Zorginstituut Nederland.</t>
  </si>
  <si>
    <t>In 2022 is sprake van een overschrijding van € 61 miljoen. Deze tegenvaller komt grotendeels door de hogere indexering (€ 40 miljoen) dan waarvoor loon-prijsbijstelling is uitgedeeld. Daarnaast is er sprake van een tegenvaller in het volume (€ 20 miljoen), doordat er in de loop van 2022 nog circa 150-160 fte aan verleningen is bijgekomen voor opleidingsplekken in de GGZ.</t>
  </si>
  <si>
    <t>MSZ opleidingen</t>
  </si>
  <si>
    <t>Vanuit de middelen die op de aanvullende post bij het ministerie van Financiën (Uitgavenplafond Zorg) zijn gereserveerd voor het Integraal Zorgakkoord en Juiste zorg op de juiste Plek wordt budget toegevoegd aan de beschikbaarheidbijdrage medische vervolgopleidingen voor de ontwikkeling van de medisch-specialistische vervolgopleidingen.</t>
  </si>
  <si>
    <t>MTVP (Meer Tijd Voor de Patiënt): extra huisartsen opleiden</t>
  </si>
  <si>
    <t>De middelen die op de aanvullende post bij het ministerie van Financiën zijn gereserveerd voor Meer Tijd Voor de Patiënt worden overgeheveld naar de Zvw om het aantal opleidingsplekken voor huisartsen stevig te vergroten. Een deel van de middelen wordt voorlopig gereserveerd op nominaal en onverdeeld Zvw. Het doel hiervan is dat er meer tijd komt in de spreekkamer van de huisarts.</t>
  </si>
  <si>
    <t>Grensoverschrijdende zorg (bedragen x € 1 miljoen)</t>
  </si>
  <si>
    <t xml:space="preserve">Deze sector betreft de grensoverschrijdende zorg binnen en buiten het macroprestatiebedrag (mpb). Binnen het mpb betreft het zorgkosten gemaakt in het buitenland door verzekerden bij Nederlandse zorgverzekeraars. 
De grensoverschrijdende zorg buiten het mpb betreft de lasten van internationale verdragen. Het gaat om kosten van zorg aan personen die buiten Nederland wonen en niet aan Nederlandse sociale verzekeringswetgeving zijn onderworpen, maar die op grond van een Europese verordening of een door Nederland gesloten verdrag inzake sociale zekerheid recht hebben op geneeskundige zorg ten laste van Nederland. Het betreft ook de kosten van medische zorg voor personen die verzekerd zijn in het buitenland en langdurig of kortdurend verblijven in Nederland. Deze kosten worden doorberekend aan de internationale verdragspartners. Deze baten worden in mindering gebracht op de lasten.
</t>
  </si>
  <si>
    <t>De zorguitgaven zijn geactualiseerd op basis van gegevens van het Zorginstituut (Q4) en het CAK. Ten opzichte van de Q3-cijfers in de tweede suppletoire begroting zijn de uitgaven € 42 miljoen hoger. De overschrijding in 2022 is het gevolg van hogere zorgkosten van verdragsgerechtigden in 2022.</t>
  </si>
  <si>
    <t>Transformatiemiddelen IZA (bedragen x € 1 miljoen)</t>
  </si>
  <si>
    <t>Op grond van het Integraal Zorgakkoord (IZA) zijn in de jaren 2023-2027 zogenoemde transformatiemiddelen beschikbaar om de noodzakelijke transformatie naar arbeidsbesparende, passende zorg te realiseren en/of te versnellen. Met de transformatiemiddelen kunnen individuele, lokale, regionale of landelijke initiatieven worden ondersteund die bijdragen aan de verwezenlijking van de inhoudelijke doelen en financiële opgave van het IZA. De transformatiemiddelen worden grotendeels toegekend via de zorgverzekeraars. Daarvan kan worden afgeweken als financiering via VWS logischer is. In totaal is in de jaren 2023-2027 € 2,8 miljard aan transformatiemiddelen beschikbaar. Bij ontwerpbegroting 2023, eerste suppletoire begroting 2023 [en ontwerpbegroting 2024] is in totaal € PM overgeheveld naar de VWS-begroting voor activiteiten die via VWS worden gefinancierd.</t>
  </si>
  <si>
    <t>De transformatiemiddelen die via zorgverzekeraars worden toegekend komen ten goede aan de IZA-sectoren. Door (tijdelijke) toevoeging van deze Zvw-sector is het mogelijk om deze middelen specifiek inzichtelijk te maken en houden. Daarmee wordt ook voorkomen dat toerekening aan afzonderlijke Zvw-sectoren plaatsvindt. De transformatiemiddelen zijn immers niet relevant voor de realisatie van de in het IZA afgesproken financiële kaders per sector. Om te borgen dat de verschillende sectoren de noodzakelijke transformaties kunnen inzetten, is in het IZA overigens afgesproken dat 50% van de transformatiemiddelen voor zorgsectoren zijn geoormerkt naar rato van hun gebudgetteerde omzet in 2023. Om die reden zal de inzet van transformatiemiddelen voor de betreffende sectoren worden gemonitord.</t>
  </si>
  <si>
    <t>Overheveling transformatiemiddelen IZA</t>
  </si>
  <si>
    <t>De transformatiemiddelen IZA worden bij ontwerpbegroting 2024 meerjarig overgeheveld van Nominaal en onverdeeld Zvw naar de (nieuwe) sector Transformatiemiddelen IZA.  Door (tijdelijke) toevoeging van deze Zvw-sector is het mogelijk om deze middelen specifiek inzichtelijk te maken en houden.</t>
  </si>
  <si>
    <t>IJklijn transformatiemiddelen IZA</t>
  </si>
  <si>
    <t>Een deel van de transformatiemiddelen IZA wordt overgeheveld naar de VWS-begroting, omdat in een aantal gevallen financiering via VWS logischer is dan via een zorgverzekeraar. De middelen worden ingezet om randvoorwaarden te creëren voor impactvolle transformaties. Het gaat om een aanvulling op eerdere overhevelingen bij begroting 2023 en eerste suppletoire begroting 2023.</t>
  </si>
  <si>
    <t>Kasschuif transformatiemiddelen IZA</t>
  </si>
  <si>
    <r>
      <t xml:space="preserve">Op dit moment worden transformatieplannen nog veelal voorbereid en uitgewerkt: daarom zĳn de uitgaven in 2023 nog beperkt. De transformatiemiddelen voor 2023 blĳven beschikbaar voor het verwezenlĳken van de IZA-opgave, omdat de plannen grotendeels nog in gang moeten worden gezet. Dit argument zal voor de rest van de IZA-periode niet meer opgaan: over alle resterende transformatiemiddelen moet aannemelĳk gemaakt worden hoe deze in de periode tot en met 2027 daadwerkelĳk tot doelmatige besteding komen. </t>
    </r>
    <r>
      <rPr>
        <sz val="8"/>
        <color theme="1"/>
        <rFont val="Verdana"/>
        <family val="2"/>
      </rPr>
      <t>Het is daarom van belang dat de betrokken zorgpartĳen voortvarend doorgaan met de transformatieplannen, zodat deze tĳdig en doelmatig tot besteding komen.</t>
    </r>
  </si>
  <si>
    <t>Nominaal en onverdeeld Zvw (bedragen x € 1 miljoen)</t>
  </si>
  <si>
    <t>Deze niet-beleidsmatige sector heeft een technisch-administratief karakter. Vanuit deze sector vinden overboekingen van loon- en prijsbijstelling naar de loon- en prijsgevoelige deelsectoren plaats. Ook worden er taakstellingen of extra middelen op deze sector geplaatst die nog niet aan de sectoren zijn toegedeeld.</t>
  </si>
  <si>
    <t>Vrijval nominaal en onverdeeld Zvw</t>
  </si>
  <si>
    <t>Deze post is het saldo van kleine beleidsmatige bijstellingen.</t>
  </si>
  <si>
    <t>Uitdeling loon- en prijsbijstelling (tranche 2023)</t>
  </si>
  <si>
    <t>Dit betreft de uitdeling aan de verschillende sectoren van de tranche 2023 van de vergoeding voor loon- en prijsontwikkeling.</t>
  </si>
  <si>
    <t>Loon- en prijsontwikkeling</t>
  </si>
  <si>
    <t>De raming van de loon- en prijsontwikkeling is voor 2024 en verder aangepast op basis van actuele macro-economische inzichten van het Centraal Planbureau (CPB). De neerwaartse bijstelling in 2023 met € 71,6 miljoen is het gevolg van de jaarlijkse technische aanpassing van de grondslag van de loon- en prijsontwikkeling. Deze grondslag wordt jaarlijks technisch verlegd naar de grondslag van de laatste ontwerpbegroting. De grondslag is nu verlegd van de stand ontwerpbegroting 2022 naar de stand ontwerpbegroting 2023. Er is sprake van een kleine neerwaartse bijstelling van de grondslag en daarmee een kleine neerwaartse bijstelling van de loon- en prijsbijstelling in 2023. De totale loon- en prijsbijstelling voor 2023 die aan de Zvw wordt toebedeeld, komt met deze correctie uit op € 4,2 miljard.</t>
  </si>
  <si>
    <t>IZA-transformatiemiddelen premie (coalitieakkoordmiddelen Integraal Zorgakkoord en Juiste zorg op de juiste plek)</t>
  </si>
  <si>
    <t>Middelen die op de aanvullende post bij het ministerie van Financiën stonden gereserveerd voor het Integraal Zorgakkoord en Juiste zorg op de juiste plek worden naar het premiegefinancierde Uitgavenplafond zorg overgeheveld om uitvoering te geven aan het coalitieakkoord en het Integraal Zorgakkoord. IZA-partijen kunnen transformatieplannen indienen bij de marktleider zorgverzekeraar om aanspraak te maken op deze middelen. Het transformatieplan moet dan voldoen aan het beoordelingskader voor impactvolle transformaties. Bij de vaststelling van het macroprestatiebedrag 2023 is rekening gehouden met een bedrag van € 280 miljoen aan transformatiemiddelen, een deel hiervan was bij ontwerpbegroting 2023 nog niet budgettair verwerkt. Middels de mutatie ad € 196 miljoen in 2023 wordt dat alsnog gedaan.</t>
  </si>
  <si>
    <t>Maatregelen buiten IZA</t>
  </si>
  <si>
    <t>Het Integraal Zorgakkoord (IZA) beperkt reeds de volumegroei van de meeste Zvw-actoren. Deze taakstelling zal nader worden ingevuld met een maatregel buiten het IZA.</t>
  </si>
  <si>
    <t>MTVP (Meer Tijd Voor de Patiënt): kader huisartsen</t>
  </si>
  <si>
    <t>Pandemische paraatheid, onderdeel Zorg</t>
  </si>
  <si>
    <t>Overheveling vanaf de aanvullende post van het ministerie van Financiën van middelen voor pandemische paraatheid (onderdeel Zorg) op basis van het coalitieakkoord. Het betreft middelen:
• voor onderhoud en opslag van in ziekenhuizen aanwezige inventaris en apparatuur voor IC-opschaling boven de operationele basiscapaciteit van 1.150 IC-bedden;
• om voldoende reservecapaciteit te realiseren voor medisch vervoer om snel te kunnen opschalen tijdens een pandemie;
• voor de versterking van de regionale coördinatiestructuur door onderzoek en organisatie van regiobeelden en regioplannen in ROAZ-regio’s (Regionaal Overleg Acute Zorgketen);
•voor de versterking van de regionale coördinatiestructuur door overname van COVID-activiteiten met betrekking tot continuïteit van zorg van GGD GHOR (de brancheorganisatie van gemeentelijke gezondheidsdiensten en geneeskundige hulpverleningsorganisaties in de regio) door ROAZ en Landelijk Netwerk Acute Zorg (LNAZ).</t>
  </si>
  <si>
    <t>Resterende groeiruimte Zvw</t>
  </si>
  <si>
    <t>Na de verwerking van de meerjarige financiële afspraken in het Integraal Zorgakkoord (IZA) en rekening houdend met de reguliere verdeling van de groeiruimte en taakstellingen voor de niet-IZA sectoren, resteert voor 2024 incidenteel € 88,5 miljoen groeiruimte op de sector Nominaal en onverdeeld Zvw.</t>
  </si>
  <si>
    <t xml:space="preserve">Besparingsverlies maatregel sturing op doelmatigheid via de tarieven </t>
  </si>
  <si>
    <t>De uitwerking van de coalitieakkoord-maatregel over het verhogen van de doelmatigheid door normatieve elementen toe te voegen aan de tariefstelling in Zvw-sectoren met vaste of maximumtarieven loopt vertraging op, waardoor een besparingsverlies ontstaat van € 60 miljoen in 2024.</t>
  </si>
  <si>
    <t xml:space="preserve">Overboeking prijsbijstelling </t>
  </si>
  <si>
    <t>Dit betreft de overheveling van middelen voor prijsbijstelling vanuit de begrotingsgefinancierde zorguitgaven.</t>
  </si>
  <si>
    <t>Inzet prijsbijstelling voor knelpunten</t>
  </si>
  <si>
    <t>De overgehevelde middelen voor prijsbijstelling worden intertemporeel ingezet als (onderdeel van de) dekking voor het besparingsverlies bij de maatregel sturing op doelmatigheid via de tarieven, GVS-modernisering en paramedische herstelzorg covid binnen de Zvw (zie hiervoor) en voor de EMB-regeling en VG7 (gehandicaptenzorg) binnen de Wlz (zie paragraaf 6.3.2).</t>
  </si>
  <si>
    <t>Overheveling beoordeling dure geneesmiddelen Zorginstituut Nederland</t>
  </si>
  <si>
    <t>Overheveling beoordeling dure geneesmiddelen Buro Financiële Arrangementen Geneesmiddelen (BFAG)</t>
  </si>
  <si>
    <t>Extrapolatie</t>
  </si>
  <si>
    <t>Loon- en prijsbijsontwikkeling</t>
  </si>
  <si>
    <t>De raming van de loon- en prijsontwikkeling is aangepast op basis van actuele macro-economische inzichten van het Centraal Planbureau (CPB).</t>
  </si>
  <si>
    <t xml:space="preserve">Voor de partijen die deelnemen aan het IZA in de periode 2023-2027 is in totaal € 2,8 miljard aan transformatiemiddelen beschikbaar. Deze transformatiemiddelen zijn vanaf de ontwerpbegroting 2024 overgeheveld naar de (nieuwe) sector Transformatiemiddelen IZA voor de transparantie in de financiele verslaglegging. </t>
  </si>
  <si>
    <t>De uitgaven voor de regeling voorwaardelijke toelating binnen de apotheekzorg worden naar beneden bijgesteld. De niet benodigde middelen vloeien terug naar de sector nominaal en onverdeeld.</t>
  </si>
  <si>
    <t xml:space="preserve">Om eraan bij te dragen dat ouderen gezond ouder kunnen worden in hun eigen of passende omgeving, zet de coalitie in op valpreventie. Gemeenten krijgen de taak om valpreventieprogramma’s aan te bieden aan inwoners vanaf 65 jaar. Hiervoor zijn investeringen nodig in het ontwikkelen en aanbieden van valpreventieprogramma’s. Een aantal sectoren krijgt vanuit de post Nominaal en onverdeeld Zvw middelen toebedeeld om te kunnen investeren in meer valrisicotesten, valanalyses en beweeginterventies. </t>
  </si>
  <si>
    <t>Afroep AP pandemische paraatheid</t>
  </si>
  <si>
    <t xml:space="preserve">Overheveling vanaf de aanvullende post van het ministerie van Financiën van middelen voor pandemische paraatheid (onderdeel Zorg) op basis van het coalitieakkoord. Het betreft middelen voor de structurele financiering van de taken van de ROAZ-netwerken, alsmede het Landelijk Centrum Patiëntenspreiding en het Landelijk Platform Zorgcoördinatie. Het betreft een aanvulling op een eerdere overheveling bij eerste suppletoire begroting 2023. </t>
  </si>
  <si>
    <t>Dekking overheveling beschikbaarheidbijdrage Coördinatie Traumazorg en ROAZ</t>
  </si>
  <si>
    <t>Dit betreft de toedeling van de tranche 2024 van de beschikbare groeiruimte naar de afzonderlijke Zvw-sectoren. De groeiruimte op verschillende sectoren is verlaagd met het veronderstelde aandeel van deze sectoren in de opbrengst van de maatregel "doelmatige inkoop geneesmiddelen en medische technologie", de maatregel "standaardisatie inkoop- en verantwoordingseisen Zvw" en de maatregel "valpreventie 65-plussers" in het coalitieakkoord.</t>
  </si>
  <si>
    <t>Doelmatige inkoop geneesmiddelen</t>
  </si>
  <si>
    <t>Dit betreft de oploop van de taakstelling die voortkomt uit het coalitieakkoord, waarvan €7,5 mln. bij apotheekzorg en € 5 mln. bij hulpmiddelen.</t>
  </si>
  <si>
    <t>Inzet niet-uitgedeelde groeiruimte voor dekking Pallas</t>
  </si>
  <si>
    <t>Voor de dekking van de uitgaven voor Pallas (op de VWS-begroting) wordt niet-uitgedeelde groeiruimte Zvw tranche 2024 overgeheveld naar de VWS-begroting (€ 32 miljoen meerjarig).</t>
  </si>
  <si>
    <t>Alternatieve vormgeving CA-maatregel eigen risico</t>
  </si>
  <si>
    <r>
      <t>De vormgeving van het verplicht eigen risico in de Zvw wordt aangepast. Naast de beoogde invoering per 1 januari 2025 van een eigen bijdrage van 150 euro per dbc in de medisch-specialistische zorg wordt ook een eigen bijdrage van 150 euro per ‘overig zorgproduct’ ingevoerd. De nieuwe vormgeving zorgt voor lagere ontvangsten van het eigen risico, maar zorgt ook voor lagere uitgaven door een langer remeffect. Het langere remeffect wordt hier geboekt.</t>
    </r>
    <r>
      <rPr>
        <sz val="8"/>
        <color rgb="FF7030A0"/>
        <rFont val="Verdana"/>
        <family val="2"/>
      </rPr>
      <t xml:space="preserve"> </t>
    </r>
    <r>
      <rPr>
        <sz val="8"/>
        <rFont val="Verdana"/>
        <family val="2"/>
      </rPr>
      <t>Per saldo blijft de netto-opbrengst gelijk.</t>
    </r>
  </si>
  <si>
    <t>Ontvangsten Zvw (bedragen x € 1 miljoen)</t>
  </si>
  <si>
    <t>Deze sector betreft de opbrengst van het eigen risico binnen de Zvw.</t>
  </si>
  <si>
    <t>Actualisering eigen risico Zvw</t>
  </si>
  <si>
    <t>Op basis van gegevensvan het Zorginstituut vallen de verwachte opbrengsten van het eigenrisico in 2022 lager uit dan eerderverwacht. Als gevolg van de macronacalculatie die voor 2022 geldt, komt 70% van deze tegenvaller ten laste van het Zorgverzekeringsfonds. Dit leidt tot een tegenvaller van € 7,5 miljoen in 2022.</t>
  </si>
  <si>
    <t>Op basis van gegevensvan het Zorginstituut vallen de verwachte opbrengsten van het eigenrisico in 2022 lager uit dan eerder verwacht. Als gevolg van de macronacalculatie die voor 2022 geldt, komt 70% van deze tegenvaller ten laste van het Zorgverzekeringsfonds. Dit leidt tot een tegenvaller van € 0,9 miljoen in 2022.</t>
  </si>
  <si>
    <t>De raming van de opbrengsten eigen risico 2024-2027 is aangepast op basis van actuele macro-economische inzichten van het Centraal Planbureau (CPB).</t>
  </si>
  <si>
    <t>De raming van de opbrengsten eigen risico is aangepast op basis van actuele macro-economische inzichten van het Centraal Planbureau (CPB).</t>
  </si>
  <si>
    <t>Aternatieve vormgeving CA-maatregel eigen risico</t>
  </si>
  <si>
    <r>
      <t>De vormgeving van het verplicht eigen risico in de Zvw wordt aangepast. Naast de beoogde invoering per 1 januari 2025 van een eigen bijdrage van 150 euro per dbc in de medisch-specialistische zorg wordt ook een eigen bijdrage van 150 euro per ‘overig zorgproduct’ ingevoerd. De nieuwe vo</t>
    </r>
    <r>
      <rPr>
        <sz val="8"/>
        <rFont val="Verdana"/>
        <family val="2"/>
      </rPr>
      <t>rmgeving zorgt voor lagere</t>
    </r>
    <r>
      <rPr>
        <sz val="8"/>
        <color theme="1"/>
        <rFont val="Verdana"/>
        <family val="2"/>
      </rPr>
      <t xml:space="preserve"> ontvangsten van het eigen risico, maar zorgt ook voor lagere uitgaven door een langer remeffect. </t>
    </r>
    <r>
      <rPr>
        <sz val="8"/>
        <rFont val="Verdana"/>
        <family val="2"/>
      </rPr>
      <t>De lagere ontvangsten worden hier geboek</t>
    </r>
    <r>
      <rPr>
        <sz val="8"/>
        <color rgb="FF7030A0"/>
        <rFont val="Verdana"/>
        <family val="2"/>
      </rPr>
      <t>t.</t>
    </r>
    <r>
      <rPr>
        <sz val="8"/>
        <color theme="1"/>
        <rFont val="Verdana"/>
        <family val="2"/>
      </rPr>
      <t xml:space="preserve"> Per saldo blijft de netto-opbrengst gelijk.</t>
    </r>
  </si>
  <si>
    <t>In de 1e suppletoire begroting zijn middelen naar deze sector overgeheveld voor de verdere ontwik-keling van medisch-specialistische vervolgopleidingen. Deze middelen dienden echter te worden toegevoegd aan de opleidingsmiddelen op de VWS-begroting.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</si>
</sst>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00"/>
    <numFmt numFmtId="166" formatCode="_-* #,##0.0_-;_-* #,##0.0\-;_-* &quot;-&quot;??_-;_-@_-"/>
    <numFmt numFmtId="167" formatCode="0.0"/>
    <numFmt numFmtId="168" formatCode="_-* #,##0.00_-;_-* #,##0.00\-;_-* &quot;-&quot;??_-;_-@_-"/>
    <numFmt numFmtId="169" formatCode="#,##0.0_ ;\-#,##0.0\ "/>
    <numFmt numFmtId="170" formatCode="0.000"/>
    <numFmt numFmtId="171" formatCode="_ * #,##0.0_ ;_ * \-#,##0.0_ ;_ * &quot;-&quot;??_ ;_ @_ "/>
    <numFmt numFmtId="172" formatCode="#,##0.000_ ;\-#,##0.000\ "/>
    <numFmt numFmtId="173" formatCode="#,##0.0000"/>
    <numFmt numFmtId="174" formatCode="_ * #,##0.0_ ;_ * \-#,##0.0_ ;_ * &quot;-&quot;?_ ;_ @_ "/>
  </numFmts>
  <fonts count="24" x14ac:knownFonts="1">
    <font>
      <sz val="11"/>
      <color theme="1"/>
      <name val="Calibri"/>
      <family val="2"/>
      <scheme val="minor"/>
    </font>
    <font>
      <sz val="11"/>
      <color theme="1"/>
      <name val="Calibri"/>
      <family val="2"/>
      <scheme val="minor"/>
    </font>
    <font>
      <sz val="11"/>
      <color theme="0"/>
      <name val="Calibri"/>
      <family val="2"/>
      <scheme val="minor"/>
    </font>
    <font>
      <b/>
      <sz val="8"/>
      <color rgb="FFFFFFFF"/>
      <name val="Verdana"/>
      <family val="2"/>
    </font>
    <font>
      <sz val="8"/>
      <color theme="1"/>
      <name val="Verdana"/>
      <family val="2"/>
    </font>
    <font>
      <b/>
      <sz val="8"/>
      <name val="Verdana"/>
      <family val="2"/>
    </font>
    <font>
      <b/>
      <sz val="8"/>
      <color rgb="FF000000"/>
      <name val="Verdana"/>
      <family val="2"/>
    </font>
    <font>
      <sz val="8"/>
      <color rgb="FF000000"/>
      <name val="Verdana"/>
      <family val="2"/>
    </font>
    <font>
      <b/>
      <sz val="8"/>
      <color theme="1"/>
      <name val="Verdana"/>
      <family val="2"/>
    </font>
    <font>
      <sz val="8"/>
      <name val="Verdana"/>
      <family val="2"/>
    </font>
    <font>
      <sz val="8"/>
      <color rgb="FFFF0000"/>
      <name val="Verdana"/>
      <family val="2"/>
    </font>
    <font>
      <vertAlign val="superscript"/>
      <sz val="8"/>
      <color indexed="8"/>
      <name val="Verdana"/>
      <family val="2"/>
    </font>
    <font>
      <sz val="8"/>
      <color indexed="8"/>
      <name val="Verdana"/>
      <family val="2"/>
    </font>
    <font>
      <i/>
      <sz val="8"/>
      <color theme="1"/>
      <name val="Verdana"/>
      <family val="2"/>
    </font>
    <font>
      <b/>
      <sz val="8"/>
      <color indexed="8"/>
      <name val="Verdana"/>
      <family val="2"/>
    </font>
    <font>
      <b/>
      <vertAlign val="superscript"/>
      <sz val="8"/>
      <color theme="1"/>
      <name val="Verdana"/>
      <family val="2"/>
    </font>
    <font>
      <i/>
      <sz val="8"/>
      <name val="Verdana"/>
      <family val="2"/>
    </font>
    <font>
      <b/>
      <vertAlign val="superscript"/>
      <sz val="8"/>
      <color indexed="8"/>
      <name val="Verdana"/>
      <family val="2"/>
    </font>
    <font>
      <b/>
      <sz val="8"/>
      <color theme="0"/>
      <name val="Verdana"/>
      <family val="2"/>
    </font>
    <font>
      <b/>
      <sz val="11"/>
      <color rgb="FF000000"/>
      <name val="Calibri"/>
      <family val="2"/>
      <scheme val="minor"/>
    </font>
    <font>
      <sz val="11"/>
      <color rgb="FF000000"/>
      <name val="Calibri"/>
      <family val="2"/>
      <scheme val="minor"/>
    </font>
    <font>
      <sz val="11"/>
      <name val="Calibri"/>
      <family val="2"/>
      <scheme val="minor"/>
    </font>
    <font>
      <sz val="8"/>
      <color rgb="FF7030A0"/>
      <name val="Verdana"/>
      <family val="2"/>
    </font>
    <font>
      <sz val="10"/>
      <name val="Univers"/>
      <family val="2"/>
    </font>
  </fonts>
  <fills count="5">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rgb="FF999999"/>
      </left>
      <right/>
      <top/>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rgb="FF999999"/>
      </right>
      <top style="thin">
        <color rgb="FF999999"/>
      </top>
      <bottom/>
      <diagonal/>
    </border>
  </borders>
  <cellStyleXfs count="4">
    <xf numFmtId="0" fontId="0" fillId="0" borderId="0"/>
    <xf numFmtId="168" fontId="1" fillId="0" borderId="0" applyFont="0" applyFill="0" applyBorder="0" applyAlignment="0" applyProtection="0"/>
    <xf numFmtId="0" fontId="23" fillId="0" borderId="0"/>
    <xf numFmtId="0" fontId="23" fillId="0" borderId="0"/>
  </cellStyleXfs>
  <cellXfs count="225">
    <xf numFmtId="0" fontId="0" fillId="0" borderId="0" xfId="0"/>
    <xf numFmtId="0" fontId="4" fillId="0" borderId="0" xfId="0" applyFont="1"/>
    <xf numFmtId="0" fontId="3" fillId="3" borderId="2" xfId="0" applyFont="1" applyFill="1" applyBorder="1"/>
    <xf numFmtId="0" fontId="5" fillId="3" borderId="2" xfId="0" applyFont="1" applyFill="1" applyBorder="1"/>
    <xf numFmtId="0" fontId="6" fillId="3" borderId="2" xfId="0" applyFont="1" applyFill="1" applyBorder="1" applyAlignment="1">
      <alignment horizontal="right"/>
    </xf>
    <xf numFmtId="0" fontId="6" fillId="3" borderId="0" xfId="0" applyFont="1" applyFill="1"/>
    <xf numFmtId="164" fontId="6" fillId="3" borderId="0" xfId="0" applyNumberFormat="1" applyFont="1" applyFill="1"/>
    <xf numFmtId="0" fontId="7" fillId="3" borderId="0" xfId="0" applyFont="1" applyFill="1"/>
    <xf numFmtId="164" fontId="7" fillId="3" borderId="0" xfId="0" applyNumberFormat="1" applyFont="1" applyFill="1"/>
    <xf numFmtId="0" fontId="7" fillId="3" borderId="0" xfId="0" applyFont="1" applyFill="1" applyAlignment="1">
      <alignment wrapText="1"/>
    </xf>
    <xf numFmtId="0" fontId="8" fillId="0" borderId="0" xfId="0" applyFont="1"/>
    <xf numFmtId="0" fontId="6" fillId="3" borderId="0" xfId="0" applyFont="1" applyFill="1" applyAlignment="1">
      <alignment wrapText="1"/>
    </xf>
    <xf numFmtId="0" fontId="6" fillId="3" borderId="2" xfId="0" applyFont="1" applyFill="1" applyBorder="1"/>
    <xf numFmtId="164" fontId="6" fillId="3" borderId="2" xfId="0" applyNumberFormat="1" applyFont="1" applyFill="1" applyBorder="1"/>
    <xf numFmtId="0" fontId="6" fillId="0" borderId="0" xfId="0" applyFont="1"/>
    <xf numFmtId="0" fontId="9" fillId="0" borderId="0" xfId="0" applyFont="1" applyAlignment="1">
      <alignment horizontal="right"/>
    </xf>
    <xf numFmtId="3" fontId="9" fillId="0" borderId="0" xfId="0" applyNumberFormat="1" applyFont="1"/>
    <xf numFmtId="0" fontId="7" fillId="0" borderId="0" xfId="0" applyFont="1" applyAlignment="1">
      <alignment horizontal="right"/>
    </xf>
    <xf numFmtId="0" fontId="7" fillId="0" borderId="0" xfId="0" applyFont="1"/>
    <xf numFmtId="165" fontId="10" fillId="0" borderId="0" xfId="0" applyNumberFormat="1" applyFont="1"/>
    <xf numFmtId="166" fontId="4" fillId="0" borderId="0" xfId="0" applyNumberFormat="1" applyFont="1"/>
    <xf numFmtId="0" fontId="4" fillId="3" borderId="2" xfId="0" applyFont="1" applyFill="1" applyBorder="1"/>
    <xf numFmtId="0" fontId="8" fillId="3" borderId="0" xfId="0" applyFont="1" applyFill="1"/>
    <xf numFmtId="164" fontId="8" fillId="3" borderId="0" xfId="0" applyNumberFormat="1" applyFont="1" applyFill="1"/>
    <xf numFmtId="0" fontId="4" fillId="3" borderId="0" xfId="0" applyFont="1" applyFill="1"/>
    <xf numFmtId="164" fontId="4" fillId="3" borderId="0" xfId="0" applyNumberFormat="1" applyFont="1" applyFill="1"/>
    <xf numFmtId="167" fontId="4" fillId="3" borderId="0" xfId="0" applyNumberFormat="1" applyFont="1" applyFill="1"/>
    <xf numFmtId="164" fontId="4" fillId="3" borderId="0" xfId="1" applyNumberFormat="1" applyFont="1" applyFill="1" applyBorder="1"/>
    <xf numFmtId="0" fontId="13" fillId="3" borderId="0" xfId="0" applyFont="1" applyFill="1"/>
    <xf numFmtId="164" fontId="13" fillId="3" borderId="0" xfId="0" applyNumberFormat="1" applyFont="1" applyFill="1"/>
    <xf numFmtId="0" fontId="8" fillId="3" borderId="2" xfId="0" applyFont="1" applyFill="1" applyBorder="1"/>
    <xf numFmtId="164" fontId="8" fillId="3" borderId="2" xfId="1" applyNumberFormat="1" applyFont="1" applyFill="1" applyBorder="1"/>
    <xf numFmtId="169" fontId="8" fillId="3" borderId="0" xfId="1" applyNumberFormat="1" applyFont="1" applyFill="1" applyBorder="1"/>
    <xf numFmtId="0" fontId="5" fillId="3" borderId="0" xfId="0" applyFont="1" applyFill="1"/>
    <xf numFmtId="0" fontId="16" fillId="3" borderId="0" xfId="0" applyFont="1" applyFill="1" applyAlignment="1">
      <alignment wrapText="1"/>
    </xf>
    <xf numFmtId="169" fontId="4" fillId="3" borderId="0" xfId="1" applyNumberFormat="1" applyFont="1" applyFill="1" applyBorder="1"/>
    <xf numFmtId="0" fontId="9" fillId="3" borderId="0" xfId="0" applyFont="1" applyFill="1" applyAlignment="1">
      <alignment wrapText="1"/>
    </xf>
    <xf numFmtId="0" fontId="8" fillId="3" borderId="0" xfId="0" applyFont="1" applyFill="1" applyAlignment="1">
      <alignment wrapText="1"/>
    </xf>
    <xf numFmtId="0" fontId="4" fillId="3" borderId="0" xfId="0" applyFont="1" applyFill="1" applyAlignment="1">
      <alignment wrapText="1"/>
    </xf>
    <xf numFmtId="164" fontId="9" fillId="3" borderId="0" xfId="0" applyNumberFormat="1" applyFont="1" applyFill="1"/>
    <xf numFmtId="164" fontId="4" fillId="3" borderId="0" xfId="0" applyNumberFormat="1" applyFont="1" applyFill="1" applyAlignment="1">
      <alignment wrapText="1"/>
    </xf>
    <xf numFmtId="164" fontId="16" fillId="3" borderId="0" xfId="0" applyNumberFormat="1" applyFont="1" applyFill="1"/>
    <xf numFmtId="0" fontId="16" fillId="3" borderId="0" xfId="0" applyFont="1" applyFill="1"/>
    <xf numFmtId="0" fontId="0" fillId="3" borderId="0" xfId="0" applyFill="1" applyAlignment="1">
      <alignment wrapText="1"/>
    </xf>
    <xf numFmtId="0" fontId="9" fillId="3" borderId="1" xfId="0" applyFont="1" applyFill="1" applyBorder="1"/>
    <xf numFmtId="164" fontId="9" fillId="3" borderId="1" xfId="0" applyNumberFormat="1" applyFont="1" applyFill="1" applyBorder="1"/>
    <xf numFmtId="0" fontId="4" fillId="0" borderId="0" xfId="0" applyFont="1" applyAlignment="1">
      <alignment horizontal="right"/>
    </xf>
    <xf numFmtId="164" fontId="4" fillId="0" borderId="0" xfId="0" applyNumberFormat="1" applyFont="1"/>
    <xf numFmtId="0" fontId="10" fillId="0" borderId="0" xfId="0" applyFont="1" applyAlignment="1">
      <alignment horizontal="right"/>
    </xf>
    <xf numFmtId="0" fontId="18" fillId="2" borderId="0" xfId="0" applyFont="1" applyFill="1" applyAlignment="1">
      <alignment horizontal="center" wrapText="1"/>
    </xf>
    <xf numFmtId="0" fontId="18" fillId="2" borderId="0" xfId="0" applyFont="1" applyFill="1" applyAlignment="1">
      <alignment horizontal="left"/>
    </xf>
    <xf numFmtId="0" fontId="18" fillId="2" borderId="0" xfId="0" applyFont="1" applyFill="1" applyAlignment="1">
      <alignment horizontal="right" wrapText="1"/>
    </xf>
    <xf numFmtId="170" fontId="18" fillId="2" borderId="0" xfId="0" applyNumberFormat="1" applyFont="1" applyFill="1" applyAlignment="1">
      <alignment horizontal="right" wrapText="1"/>
    </xf>
    <xf numFmtId="0" fontId="4" fillId="4" borderId="1" xfId="0" applyFont="1" applyFill="1" applyBorder="1" applyAlignment="1">
      <alignment horizontal="center"/>
    </xf>
    <xf numFmtId="0" fontId="4" fillId="4" borderId="1" xfId="0" applyFont="1" applyFill="1" applyBorder="1" applyAlignment="1">
      <alignment horizontal="left"/>
    </xf>
    <xf numFmtId="0" fontId="4" fillId="4" borderId="1" xfId="0" applyFont="1" applyFill="1" applyBorder="1" applyAlignment="1">
      <alignment horizontal="right"/>
    </xf>
    <xf numFmtId="0" fontId="13" fillId="0" borderId="0" xfId="0" applyFont="1"/>
    <xf numFmtId="0" fontId="9" fillId="4" borderId="0" xfId="0" applyFont="1" applyFill="1" applyAlignment="1">
      <alignment horizontal="center" vertical="center" wrapText="1"/>
    </xf>
    <xf numFmtId="0" fontId="9" fillId="4" borderId="0" xfId="0" applyFont="1" applyFill="1" applyAlignment="1">
      <alignment horizontal="left" vertical="center" wrapText="1"/>
    </xf>
    <xf numFmtId="171" fontId="9" fillId="4" borderId="0" xfId="1" applyNumberFormat="1" applyFont="1" applyFill="1" applyAlignment="1">
      <alignment horizontal="right" vertical="center"/>
    </xf>
    <xf numFmtId="0" fontId="9" fillId="4" borderId="0" xfId="0" applyFont="1" applyFill="1" applyAlignment="1">
      <alignment horizontal="center" vertical="center"/>
    </xf>
    <xf numFmtId="0" fontId="9" fillId="4" borderId="0" xfId="0" applyFont="1" applyFill="1" applyAlignment="1">
      <alignment horizontal="left" vertical="center"/>
    </xf>
    <xf numFmtId="171" fontId="9" fillId="4" borderId="0" xfId="1" applyNumberFormat="1" applyFont="1" applyFill="1" applyAlignment="1">
      <alignment horizontal="right"/>
    </xf>
    <xf numFmtId="0" fontId="9" fillId="4" borderId="0" xfId="0" applyFont="1" applyFill="1" applyAlignment="1">
      <alignment horizontal="left" vertical="center" indent="1"/>
    </xf>
    <xf numFmtId="14" fontId="5" fillId="4" borderId="2" xfId="0" quotePrefix="1" applyNumberFormat="1" applyFont="1" applyFill="1" applyBorder="1" applyAlignment="1">
      <alignment horizontal="center" wrapText="1"/>
    </xf>
    <xf numFmtId="0" fontId="5" fillId="4" borderId="2" xfId="0" applyFont="1" applyFill="1" applyBorder="1" applyAlignment="1">
      <alignment horizontal="left" wrapText="1"/>
    </xf>
    <xf numFmtId="171" fontId="5" fillId="4" borderId="2" xfId="1" applyNumberFormat="1" applyFont="1" applyFill="1" applyBorder="1" applyAlignment="1">
      <alignment horizontal="right"/>
    </xf>
    <xf numFmtId="0" fontId="9" fillId="4" borderId="0" xfId="0" applyFont="1" applyFill="1" applyAlignment="1">
      <alignment horizontal="center" wrapText="1"/>
    </xf>
    <xf numFmtId="0" fontId="9" fillId="4" borderId="0" xfId="0" applyFont="1" applyFill="1" applyAlignment="1">
      <alignment horizontal="left" wrapText="1"/>
    </xf>
    <xf numFmtId="0" fontId="9" fillId="4" borderId="0" xfId="0" applyFont="1" applyFill="1" applyAlignment="1">
      <alignment horizontal="left"/>
    </xf>
    <xf numFmtId="49" fontId="9" fillId="4" borderId="0" xfId="0" applyNumberFormat="1" applyFont="1" applyFill="1" applyAlignment="1">
      <alignment horizontal="center"/>
    </xf>
    <xf numFmtId="49" fontId="9" fillId="4" borderId="0" xfId="0" applyNumberFormat="1" applyFont="1" applyFill="1" applyAlignment="1">
      <alignment horizontal="left" indent="1"/>
    </xf>
    <xf numFmtId="171" fontId="9" fillId="4" borderId="0" xfId="1" applyNumberFormat="1" applyFont="1" applyFill="1" applyBorder="1" applyAlignment="1">
      <alignment horizontal="right"/>
    </xf>
    <xf numFmtId="0" fontId="5" fillId="4" borderId="3" xfId="0" quotePrefix="1" applyFont="1" applyFill="1" applyBorder="1" applyAlignment="1">
      <alignment horizontal="center" wrapText="1"/>
    </xf>
    <xf numFmtId="0" fontId="5" fillId="4" borderId="3" xfId="0" applyFont="1" applyFill="1" applyBorder="1" applyAlignment="1">
      <alignment horizontal="left" wrapText="1"/>
    </xf>
    <xf numFmtId="171" fontId="5" fillId="4" borderId="3" xfId="1" applyNumberFormat="1" applyFont="1" applyFill="1" applyBorder="1" applyAlignment="1">
      <alignment horizontal="right"/>
    </xf>
    <xf numFmtId="49" fontId="5" fillId="4" borderId="4" xfId="0" applyNumberFormat="1" applyFont="1" applyFill="1" applyBorder="1" applyAlignment="1">
      <alignment horizontal="center"/>
    </xf>
    <xf numFmtId="0" fontId="5" fillId="4" borderId="1" xfId="0" applyFont="1" applyFill="1" applyBorder="1" applyAlignment="1">
      <alignment horizontal="left" vertical="center" wrapText="1"/>
    </xf>
    <xf numFmtId="171" fontId="5" fillId="4" borderId="1" xfId="1" applyNumberFormat="1" applyFont="1" applyFill="1" applyBorder="1" applyAlignment="1">
      <alignment horizontal="right"/>
    </xf>
    <xf numFmtId="0" fontId="9" fillId="0" borderId="0" xfId="0" applyFont="1"/>
    <xf numFmtId="0" fontId="9" fillId="0" borderId="0" xfId="0" applyFont="1" applyAlignment="1">
      <alignment horizontal="left"/>
    </xf>
    <xf numFmtId="170" fontId="9" fillId="0" borderId="0" xfId="0" applyNumberFormat="1" applyFont="1" applyAlignment="1">
      <alignment horizontal="right"/>
    </xf>
    <xf numFmtId="172" fontId="10" fillId="0" borderId="0" xfId="0" applyNumberFormat="1" applyFont="1" applyAlignment="1">
      <alignment horizontal="right"/>
    </xf>
    <xf numFmtId="0" fontId="9" fillId="4" borderId="1" xfId="0" applyFont="1" applyFill="1" applyBorder="1" applyAlignment="1">
      <alignment horizontal="center"/>
    </xf>
    <xf numFmtId="0" fontId="9" fillId="4" borderId="1" xfId="0" applyFont="1" applyFill="1" applyBorder="1" applyAlignment="1">
      <alignment horizontal="left"/>
    </xf>
    <xf numFmtId="0" fontId="9" fillId="4" borderId="1" xfId="0" applyFont="1" applyFill="1" applyBorder="1" applyAlignment="1">
      <alignment horizontal="right"/>
    </xf>
    <xf numFmtId="171" fontId="5" fillId="4" borderId="4" xfId="1" applyNumberFormat="1" applyFont="1" applyFill="1" applyBorder="1" applyAlignment="1">
      <alignment horizontal="right"/>
    </xf>
    <xf numFmtId="0" fontId="4" fillId="0" borderId="0" xfId="0" applyFont="1" applyAlignment="1">
      <alignment horizontal="left"/>
    </xf>
    <xf numFmtId="170" fontId="4" fillId="0" borderId="0" xfId="0" applyNumberFormat="1" applyFont="1"/>
    <xf numFmtId="0" fontId="5" fillId="3" borderId="0" xfId="0" applyFont="1" applyFill="1" applyAlignment="1">
      <alignment wrapText="1"/>
    </xf>
    <xf numFmtId="165" fontId="10" fillId="0" borderId="0" xfId="0" applyNumberFormat="1" applyFont="1" applyAlignment="1">
      <alignment horizontal="right"/>
    </xf>
    <xf numFmtId="173" fontId="10" fillId="0" borderId="0" xfId="0" applyNumberFormat="1" applyFont="1"/>
    <xf numFmtId="0" fontId="4" fillId="3" borderId="1" xfId="0" applyFont="1" applyFill="1" applyBorder="1"/>
    <xf numFmtId="164" fontId="7" fillId="3" borderId="1" xfId="0" applyNumberFormat="1" applyFont="1" applyFill="1" applyBorder="1"/>
    <xf numFmtId="167" fontId="4" fillId="0" borderId="0" xfId="0" applyNumberFormat="1" applyFont="1"/>
    <xf numFmtId="167" fontId="9" fillId="3" borderId="0" xfId="0" applyNumberFormat="1" applyFont="1" applyFill="1" applyAlignment="1">
      <alignment wrapText="1"/>
    </xf>
    <xf numFmtId="167" fontId="9" fillId="3" borderId="0" xfId="0" applyNumberFormat="1" applyFont="1" applyFill="1"/>
    <xf numFmtId="164" fontId="4" fillId="3" borderId="1" xfId="0" applyNumberFormat="1" applyFont="1" applyFill="1" applyBorder="1"/>
    <xf numFmtId="169" fontId="8" fillId="3" borderId="2" xfId="1" applyNumberFormat="1" applyFont="1" applyFill="1" applyBorder="1"/>
    <xf numFmtId="0" fontId="10" fillId="0" borderId="0" xfId="0" applyFont="1"/>
    <xf numFmtId="164" fontId="8" fillId="3" borderId="0" xfId="1" applyNumberFormat="1" applyFont="1" applyFill="1" applyBorder="1"/>
    <xf numFmtId="0" fontId="20" fillId="0" borderId="0" xfId="0" applyFont="1"/>
    <xf numFmtId="0" fontId="20" fillId="0" borderId="0" xfId="0" applyFont="1" applyAlignment="1">
      <alignment horizontal="right" wrapText="1"/>
    </xf>
    <xf numFmtId="0" fontId="20" fillId="0" borderId="0" xfId="0" applyFont="1" applyAlignment="1">
      <alignment wrapText="1"/>
    </xf>
    <xf numFmtId="0" fontId="4" fillId="0" borderId="6" xfId="0" applyFont="1" applyBorder="1"/>
    <xf numFmtId="0" fontId="9" fillId="3" borderId="1" xfId="0" applyFont="1" applyFill="1" applyBorder="1" applyAlignment="1">
      <alignment wrapText="1"/>
    </xf>
    <xf numFmtId="164" fontId="4" fillId="3" borderId="0" xfId="0" applyNumberFormat="1" applyFont="1" applyFill="1" applyAlignment="1">
      <alignment vertical="top"/>
    </xf>
    <xf numFmtId="0" fontId="9" fillId="3" borderId="0" xfId="0" applyFont="1" applyFill="1"/>
    <xf numFmtId="167" fontId="4" fillId="3" borderId="0" xfId="0" applyNumberFormat="1" applyFont="1" applyFill="1" applyAlignment="1">
      <alignment wrapText="1"/>
    </xf>
    <xf numFmtId="0" fontId="2" fillId="2" borderId="0" xfId="0" applyFont="1" applyFill="1" applyAlignment="1">
      <alignment horizontal="right" wrapText="1"/>
    </xf>
    <xf numFmtId="0" fontId="5" fillId="4" borderId="1" xfId="0" applyFont="1" applyFill="1" applyBorder="1" applyAlignment="1">
      <alignment horizontal="center" vertical="center" wrapText="1"/>
    </xf>
    <xf numFmtId="0" fontId="0" fillId="0" borderId="0" xfId="0" applyAlignment="1">
      <alignment vertical="center" wrapText="1"/>
    </xf>
    <xf numFmtId="164" fontId="8" fillId="0" borderId="0" xfId="0" applyNumberFormat="1" applyFont="1"/>
    <xf numFmtId="164" fontId="4" fillId="0" borderId="0" xfId="1" applyNumberFormat="1" applyFont="1" applyFill="1" applyBorder="1"/>
    <xf numFmtId="164" fontId="8" fillId="0" borderId="0" xfId="1" applyNumberFormat="1" applyFont="1" applyFill="1" applyBorder="1"/>
    <xf numFmtId="169" fontId="8" fillId="0" borderId="0" xfId="1" applyNumberFormat="1" applyFont="1" applyFill="1" applyBorder="1"/>
    <xf numFmtId="0" fontId="0" fillId="0" borderId="0" xfId="0" applyAlignment="1">
      <alignment horizontal="left" wrapText="1"/>
    </xf>
    <xf numFmtId="0" fontId="0" fillId="0" borderId="0" xfId="0" applyAlignment="1">
      <alignment wrapText="1"/>
    </xf>
    <xf numFmtId="0" fontId="4" fillId="0" borderId="0" xfId="0" applyFont="1" applyAlignment="1">
      <alignment wrapText="1"/>
    </xf>
    <xf numFmtId="164" fontId="9" fillId="0" borderId="0" xfId="0" applyNumberFormat="1" applyFont="1"/>
    <xf numFmtId="0" fontId="4" fillId="3" borderId="2" xfId="0" applyFont="1" applyFill="1" applyBorder="1" applyAlignment="1">
      <alignment wrapText="1"/>
    </xf>
    <xf numFmtId="167" fontId="16" fillId="3" borderId="0" xfId="0" applyNumberFormat="1" applyFont="1" applyFill="1"/>
    <xf numFmtId="0" fontId="16" fillId="3" borderId="0" xfId="0" applyFont="1" applyFill="1" applyAlignment="1">
      <alignment vertical="center" wrapText="1"/>
    </xf>
    <xf numFmtId="0" fontId="9" fillId="3" borderId="0" xfId="0" applyFont="1" applyFill="1" applyAlignment="1">
      <alignment vertical="center" wrapText="1"/>
    </xf>
    <xf numFmtId="0" fontId="16" fillId="3" borderId="1" xfId="0" applyFont="1" applyFill="1" applyBorder="1" applyAlignment="1">
      <alignment wrapText="1"/>
    </xf>
    <xf numFmtId="170" fontId="2" fillId="2" borderId="0" xfId="0" applyNumberFormat="1" applyFont="1" applyFill="1" applyAlignment="1">
      <alignment horizontal="righ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171" fontId="8" fillId="4" borderId="1" xfId="1" applyNumberFormat="1" applyFont="1" applyFill="1" applyBorder="1" applyAlignment="1">
      <alignment horizontal="right"/>
    </xf>
    <xf numFmtId="170" fontId="4" fillId="0" borderId="0" xfId="0" applyNumberFormat="1" applyFont="1" applyAlignment="1">
      <alignment horizontal="right"/>
    </xf>
    <xf numFmtId="164" fontId="4" fillId="3" borderId="0" xfId="1" applyNumberFormat="1" applyFont="1" applyFill="1" applyBorder="1" applyAlignment="1"/>
    <xf numFmtId="164" fontId="8" fillId="3" borderId="2" xfId="1" applyNumberFormat="1" applyFont="1" applyFill="1" applyBorder="1" applyAlignment="1"/>
    <xf numFmtId="0" fontId="16" fillId="3" borderId="0" xfId="0" applyFont="1" applyFill="1" applyAlignment="1">
      <alignment vertical="top"/>
    </xf>
    <xf numFmtId="0" fontId="9" fillId="3" borderId="0" xfId="0" applyFont="1" applyFill="1" applyAlignment="1">
      <alignment vertical="top" wrapText="1"/>
    </xf>
    <xf numFmtId="0" fontId="5" fillId="3" borderId="0" xfId="0" applyFont="1" applyFill="1" applyAlignment="1">
      <alignment vertical="top"/>
    </xf>
    <xf numFmtId="0" fontId="16" fillId="3" borderId="0" xfId="0" applyFont="1" applyFill="1" applyAlignment="1">
      <alignment vertical="top" wrapText="1"/>
    </xf>
    <xf numFmtId="167" fontId="16" fillId="3" borderId="0" xfId="0" applyNumberFormat="1" applyFont="1" applyFill="1" applyAlignment="1">
      <alignment vertical="top" wrapText="1"/>
    </xf>
    <xf numFmtId="0" fontId="9" fillId="3" borderId="1" xfId="0" applyFont="1" applyFill="1" applyBorder="1" applyAlignment="1">
      <alignment vertical="top" wrapText="1"/>
    </xf>
    <xf numFmtId="0" fontId="16" fillId="3" borderId="1" xfId="0" applyFont="1" applyFill="1" applyBorder="1" applyAlignment="1">
      <alignment vertical="top" wrapText="1"/>
    </xf>
    <xf numFmtId="0" fontId="5" fillId="2" borderId="0" xfId="0" applyFont="1" applyFill="1" applyAlignment="1">
      <alignment horizontal="center" wrapText="1"/>
    </xf>
    <xf numFmtId="0" fontId="21" fillId="2" borderId="0" xfId="0" applyFont="1" applyFill="1" applyAlignment="1">
      <alignment horizontal="right" wrapText="1"/>
    </xf>
    <xf numFmtId="170" fontId="21" fillId="2" borderId="0" xfId="0" applyNumberFormat="1" applyFont="1" applyFill="1" applyAlignment="1">
      <alignment horizontal="right" wrapText="1"/>
    </xf>
    <xf numFmtId="49" fontId="16" fillId="4" borderId="0" xfId="0" applyNumberFormat="1" applyFont="1" applyFill="1" applyAlignment="1">
      <alignment horizontal="center"/>
    </xf>
    <xf numFmtId="49" fontId="5" fillId="4" borderId="3" xfId="0" applyNumberFormat="1" applyFont="1" applyFill="1" applyBorder="1" applyAlignment="1">
      <alignment horizontal="center"/>
    </xf>
    <xf numFmtId="0" fontId="9" fillId="4" borderId="3" xfId="0" applyFont="1" applyFill="1" applyBorder="1" applyAlignment="1">
      <alignment horizontal="left" vertical="center" indent="1"/>
    </xf>
    <xf numFmtId="171" fontId="9" fillId="4" borderId="3" xfId="1" applyNumberFormat="1" applyFont="1" applyFill="1" applyBorder="1" applyAlignment="1">
      <alignment horizontal="right"/>
    </xf>
    <xf numFmtId="0" fontId="9" fillId="4" borderId="3" xfId="0" applyFont="1" applyFill="1" applyBorder="1" applyAlignment="1">
      <alignment horizontal="right" vertical="center" indent="1"/>
    </xf>
    <xf numFmtId="49" fontId="5" fillId="4" borderId="0" xfId="0" applyNumberFormat="1" applyFont="1" applyFill="1" applyAlignment="1">
      <alignment horizontal="center"/>
    </xf>
    <xf numFmtId="0" fontId="5" fillId="4" borderId="0" xfId="0" applyFont="1" applyFill="1" applyAlignment="1">
      <alignment horizontal="left" vertical="center" wrapText="1"/>
    </xf>
    <xf numFmtId="171" fontId="5" fillId="4" borderId="0" xfId="1" applyNumberFormat="1" applyFont="1" applyFill="1" applyBorder="1" applyAlignment="1">
      <alignment horizontal="right"/>
    </xf>
    <xf numFmtId="174" fontId="9" fillId="0" borderId="0" xfId="0" applyNumberFormat="1" applyFont="1" applyAlignment="1">
      <alignment horizontal="right"/>
    </xf>
    <xf numFmtId="0" fontId="22" fillId="0" borderId="0" xfId="0" applyFont="1"/>
    <xf numFmtId="0" fontId="10" fillId="3" borderId="1" xfId="0" applyFont="1" applyFill="1" applyBorder="1" applyAlignment="1">
      <alignment wrapText="1"/>
    </xf>
    <xf numFmtId="0" fontId="13" fillId="3" borderId="8" xfId="0" applyFont="1" applyFill="1" applyBorder="1" applyAlignment="1">
      <alignment vertical="center" wrapText="1"/>
    </xf>
    <xf numFmtId="0" fontId="10" fillId="3" borderId="0" xfId="0" applyFont="1" applyFill="1" applyAlignment="1">
      <alignment vertical="top" wrapText="1"/>
    </xf>
    <xf numFmtId="0" fontId="13" fillId="3" borderId="0" xfId="0" applyFont="1" applyFill="1" applyAlignment="1">
      <alignment vertical="top" wrapText="1"/>
    </xf>
    <xf numFmtId="0" fontId="4" fillId="3" borderId="0" xfId="0" applyFont="1" applyFill="1" applyAlignment="1">
      <alignment vertical="top" wrapText="1"/>
    </xf>
    <xf numFmtId="0" fontId="4" fillId="3" borderId="1" xfId="0" applyFont="1" applyFill="1" applyBorder="1" applyAlignment="1">
      <alignment vertical="top"/>
    </xf>
    <xf numFmtId="0" fontId="16" fillId="3" borderId="0" xfId="2" applyFont="1" applyFill="1"/>
    <xf numFmtId="0" fontId="16" fillId="3" borderId="0" xfId="3" applyFont="1" applyFill="1"/>
    <xf numFmtId="0" fontId="9" fillId="3" borderId="0" xfId="3" applyFont="1" applyFill="1" applyAlignment="1">
      <alignment wrapText="1"/>
    </xf>
    <xf numFmtId="0" fontId="5" fillId="3" borderId="0" xfId="3" applyFont="1" applyFill="1"/>
    <xf numFmtId="0" fontId="16" fillId="3" borderId="0" xfId="3" applyFont="1" applyFill="1" applyAlignment="1">
      <alignment wrapText="1"/>
    </xf>
    <xf numFmtId="0" fontId="9" fillId="3" borderId="0" xfId="3" applyFont="1" applyFill="1"/>
    <xf numFmtId="0" fontId="13" fillId="3" borderId="5" xfId="0" applyFont="1" applyFill="1" applyBorder="1" applyAlignment="1">
      <alignment vertical="top" wrapText="1"/>
    </xf>
    <xf numFmtId="0" fontId="13" fillId="3" borderId="0" xfId="0" applyFont="1" applyFill="1" applyAlignment="1">
      <alignment wrapText="1"/>
    </xf>
    <xf numFmtId="0" fontId="16" fillId="3" borderId="0" xfId="3" applyFont="1" applyFill="1" applyAlignment="1">
      <alignment horizontal="center" wrapText="1"/>
    </xf>
    <xf numFmtId="164" fontId="9" fillId="3" borderId="0" xfId="0" applyNumberFormat="1" applyFont="1" applyFill="1"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0" fontId="4" fillId="3" borderId="0" xfId="0" applyFont="1" applyFill="1" applyAlignment="1">
      <alignment horizontal="center"/>
    </xf>
    <xf numFmtId="0" fontId="16" fillId="0" borderId="0" xfId="0" applyFont="1" applyAlignment="1">
      <alignment vertical="top" wrapText="1"/>
    </xf>
    <xf numFmtId="164" fontId="9" fillId="3" borderId="1" xfId="0" applyNumberFormat="1" applyFont="1" applyFill="1" applyBorder="1" applyAlignment="1">
      <alignment horizontal="center"/>
    </xf>
    <xf numFmtId="0" fontId="4" fillId="0" borderId="9" xfId="0" applyFont="1" applyBorder="1" applyAlignment="1">
      <alignment vertical="top"/>
    </xf>
    <xf numFmtId="10" fontId="4" fillId="0" borderId="0" xfId="0" applyNumberFormat="1" applyFont="1"/>
    <xf numFmtId="169" fontId="5" fillId="3" borderId="0" xfId="1" applyNumberFormat="1" applyFont="1" applyFill="1" applyBorder="1"/>
    <xf numFmtId="0" fontId="9" fillId="3" borderId="0" xfId="0" applyFont="1" applyFill="1" applyAlignment="1">
      <alignment wrapText="1"/>
    </xf>
    <xf numFmtId="169" fontId="5" fillId="3" borderId="2" xfId="1" applyNumberFormat="1" applyFont="1" applyFill="1" applyBorder="1"/>
    <xf numFmtId="164" fontId="9" fillId="3" borderId="0" xfId="0" applyNumberFormat="1" applyFont="1" applyFill="1" applyAlignment="1">
      <alignment wrapText="1"/>
    </xf>
    <xf numFmtId="164" fontId="13" fillId="0" borderId="0" xfId="0" applyNumberFormat="1" applyFont="1"/>
    <xf numFmtId="0" fontId="4" fillId="0" borderId="0" xfId="0" applyFont="1" applyBorder="1" applyAlignment="1">
      <alignment horizontal="right"/>
    </xf>
    <xf numFmtId="164" fontId="4" fillId="0" borderId="0" xfId="0" applyNumberFormat="1" applyFont="1" applyBorder="1"/>
    <xf numFmtId="0" fontId="4" fillId="0" borderId="0" xfId="0" applyFont="1" applyBorder="1"/>
    <xf numFmtId="0" fontId="10" fillId="0" borderId="0" xfId="0" applyFont="1" applyBorder="1" applyAlignment="1">
      <alignment horizontal="right"/>
    </xf>
    <xf numFmtId="173" fontId="10" fillId="0" borderId="0" xfId="0" applyNumberFormat="1" applyFont="1" applyBorder="1" applyAlignment="1">
      <alignment horizontal="right"/>
    </xf>
    <xf numFmtId="0" fontId="4" fillId="0" borderId="0" xfId="0" applyFont="1" applyBorder="1" applyAlignment="1">
      <alignment vertical="top"/>
    </xf>
    <xf numFmtId="0" fontId="8" fillId="0" borderId="0" xfId="0" applyFont="1" applyBorder="1" applyAlignment="1">
      <alignment vertical="top"/>
    </xf>
    <xf numFmtId="0" fontId="4" fillId="0" borderId="0" xfId="0" applyFont="1" applyFill="1" applyBorder="1" applyAlignment="1">
      <alignment vertical="top"/>
    </xf>
    <xf numFmtId="0" fontId="4" fillId="0" borderId="0" xfId="0" applyFont="1" applyFill="1"/>
    <xf numFmtId="0" fontId="19" fillId="0" borderId="0" xfId="0" applyFont="1" applyBorder="1"/>
    <xf numFmtId="0" fontId="19" fillId="0" borderId="0" xfId="0" applyFont="1" applyBorder="1" applyAlignment="1">
      <alignment horizontal="right" wrapText="1"/>
    </xf>
    <xf numFmtId="0" fontId="19" fillId="0" borderId="0" xfId="0" applyFont="1" applyBorder="1" applyAlignment="1">
      <alignment horizontal="right"/>
    </xf>
    <xf numFmtId="0" fontId="20" fillId="0" borderId="0" xfId="0" applyFont="1" applyBorder="1"/>
    <xf numFmtId="0" fontId="20" fillId="0" borderId="0" xfId="0" applyFont="1" applyBorder="1" applyAlignment="1">
      <alignment horizontal="right" wrapText="1"/>
    </xf>
    <xf numFmtId="0" fontId="20" fillId="0" borderId="0" xfId="0" applyFont="1" applyBorder="1" applyAlignment="1">
      <alignment horizontal="right"/>
    </xf>
    <xf numFmtId="0" fontId="0" fillId="0" borderId="0" xfId="0" applyBorder="1" applyAlignment="1">
      <alignment vertical="top"/>
    </xf>
    <xf numFmtId="2" fontId="3" fillId="2" borderId="1" xfId="0" applyNumberFormat="1" applyFont="1" applyFill="1" applyBorder="1" applyAlignment="1">
      <alignment vertical="center" wrapText="1"/>
    </xf>
    <xf numFmtId="0" fontId="0" fillId="0" borderId="1" xfId="0" applyBorder="1" applyAlignment="1">
      <alignment wrapText="1"/>
    </xf>
    <xf numFmtId="0" fontId="3" fillId="2" borderId="1" xfId="0" applyFont="1" applyFill="1" applyBorder="1" applyAlignment="1">
      <alignment vertical="center" wrapText="1"/>
    </xf>
    <xf numFmtId="0" fontId="4" fillId="3" borderId="0" xfId="0" applyFont="1" applyFill="1" applyAlignment="1">
      <alignment wrapText="1"/>
    </xf>
    <xf numFmtId="0" fontId="0" fillId="0" borderId="0" xfId="0" applyAlignment="1">
      <alignment wrapText="1"/>
    </xf>
    <xf numFmtId="0" fontId="8" fillId="3" borderId="2" xfId="0" applyFont="1" applyFill="1" applyBorder="1" applyAlignment="1">
      <alignment wrapText="1"/>
    </xf>
    <xf numFmtId="0" fontId="0" fillId="3" borderId="2" xfId="0" applyFill="1" applyBorder="1" applyAlignment="1">
      <alignment wrapText="1"/>
    </xf>
    <xf numFmtId="0" fontId="0" fillId="0" borderId="2" xfId="0" applyBorder="1" applyAlignment="1">
      <alignment wrapText="1"/>
    </xf>
    <xf numFmtId="0" fontId="4" fillId="3" borderId="2" xfId="0" applyFont="1" applyFill="1" applyBorder="1" applyAlignment="1">
      <alignment wrapText="1"/>
    </xf>
    <xf numFmtId="0" fontId="4" fillId="0" borderId="1" xfId="0" applyFont="1" applyBorder="1" applyAlignment="1">
      <alignment wrapText="1"/>
    </xf>
    <xf numFmtId="0" fontId="4" fillId="0" borderId="0" xfId="0" applyFont="1" applyAlignment="1">
      <alignment wrapText="1"/>
    </xf>
    <xf numFmtId="0" fontId="4" fillId="0" borderId="2" xfId="0" applyFont="1" applyBorder="1" applyAlignment="1">
      <alignment wrapText="1"/>
    </xf>
    <xf numFmtId="49" fontId="4" fillId="3" borderId="0" xfId="0" applyNumberFormat="1" applyFont="1" applyFill="1" applyAlignment="1">
      <alignment wrapText="1"/>
    </xf>
    <xf numFmtId="0" fontId="0" fillId="0" borderId="1" xfId="0" applyBorder="1" applyAlignment="1">
      <alignment vertical="center" wrapText="1"/>
    </xf>
    <xf numFmtId="0" fontId="4" fillId="3" borderId="7" xfId="0" applyFont="1" applyFill="1" applyBorder="1" applyAlignment="1">
      <alignment wrapText="1"/>
    </xf>
    <xf numFmtId="0" fontId="0" fillId="0" borderId="7" xfId="0" applyBorder="1" applyAlignment="1">
      <alignment wrapText="1"/>
    </xf>
    <xf numFmtId="0" fontId="4" fillId="3" borderId="0" xfId="0" applyFont="1" applyFill="1" applyAlignment="1">
      <alignment horizontal="left" wrapText="1"/>
    </xf>
    <xf numFmtId="0" fontId="0" fillId="0" borderId="0" xfId="0" applyAlignment="1">
      <alignment horizontal="left" wrapText="1"/>
    </xf>
    <xf numFmtId="0" fontId="0" fillId="2" borderId="1" xfId="0" applyFill="1" applyBorder="1" applyAlignment="1">
      <alignment wrapText="1"/>
    </xf>
    <xf numFmtId="0" fontId="0" fillId="3" borderId="0" xfId="0" applyFill="1" applyAlignment="1">
      <alignment wrapText="1"/>
    </xf>
    <xf numFmtId="2" fontId="8" fillId="3" borderId="2" xfId="0" applyNumberFormat="1" applyFont="1" applyFill="1" applyBorder="1" applyAlignment="1">
      <alignment wrapText="1"/>
    </xf>
    <xf numFmtId="2" fontId="0" fillId="3" borderId="2" xfId="0" applyNumberFormat="1" applyFill="1" applyBorder="1" applyAlignment="1">
      <alignment wrapText="1"/>
    </xf>
    <xf numFmtId="2" fontId="0" fillId="0" borderId="2" xfId="0" applyNumberFormat="1" applyBorder="1" applyAlignment="1">
      <alignment wrapText="1"/>
    </xf>
    <xf numFmtId="0" fontId="4" fillId="3" borderId="0" xfId="0" applyFont="1" applyFill="1" applyAlignment="1">
      <alignment horizontal="left" vertical="top" wrapText="1"/>
    </xf>
    <xf numFmtId="0" fontId="0" fillId="3" borderId="0" xfId="0" applyFill="1" applyAlignment="1">
      <alignment horizontal="left" vertical="top" wrapText="1"/>
    </xf>
    <xf numFmtId="0" fontId="9" fillId="3" borderId="0" xfId="0" applyFont="1" applyFill="1" applyAlignment="1">
      <alignment horizontal="left" vertical="top" wrapText="1"/>
    </xf>
    <xf numFmtId="0" fontId="10" fillId="3" borderId="0" xfId="0" applyFont="1" applyFill="1" applyAlignment="1">
      <alignment horizontal="left" vertical="top" wrapText="1"/>
    </xf>
    <xf numFmtId="0" fontId="10" fillId="0" borderId="0" xfId="0" applyFont="1" applyAlignment="1">
      <alignment wrapText="1"/>
    </xf>
    <xf numFmtId="0" fontId="9" fillId="3" borderId="0" xfId="0" applyFont="1" applyFill="1" applyAlignment="1">
      <alignment wrapText="1"/>
    </xf>
  </cellXfs>
  <cellStyles count="4">
    <cellStyle name="Komma" xfId="1" builtinId="3"/>
    <cellStyle name="Standaard" xfId="0" builtinId="0"/>
    <cellStyle name="Standaard 9" xfId="2" xr:uid="{22B70DA3-FCA0-435C-A8A0-4EAB1539D82C}"/>
    <cellStyle name="Standaard_Nom en onv Zvw" xfId="3" xr:uid="{D3EA65C1-0B83-479C-B97E-1C2AE53EAD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IL01\algemeen.meva$\Concept\AEB\Ramingsfunctie\Loon-prijsbijsteling\LPZ%2052,%2003-09,%20MEV%202009%20definitie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cyclus%202024/Voorbereiding/Financieel%20Beeld%20Zorg/FBZ%20verdiepingshoofdstuk%20Zvw%20OW%202024%20stand%20OW%20versie%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Z nieuw"/>
      <sheetName val="BKZ"/>
      <sheetName val="AP standen"/>
      <sheetName val="AP mutaties"/>
      <sheetName val="mutaties"/>
      <sheetName val="model"/>
      <sheetName val="grondslagen FRITZ"/>
      <sheetName val="kapitaallasten"/>
      <sheetName val="grondslagen LPZ"/>
      <sheetName val="voorcalculatie"/>
      <sheetName val="actuele %"/>
      <sheetName val="prijs part consumptie"/>
      <sheetName val="huisartsen"/>
      <sheetName val="vb en specialisten"/>
      <sheetName val="OVA mlt"/>
      <sheetName val="OVA 2008"/>
      <sheetName val="OVA 2007"/>
      <sheetName val="OVA 2006"/>
      <sheetName val="OVA-deal 2005"/>
      <sheetName val="OVA 2005"/>
      <sheetName val="OVA 2004"/>
      <sheetName val="OVA 2003"/>
      <sheetName val="OVA 2002"/>
      <sheetName val="OVA 2001"/>
      <sheetName val="OVA-afspraken"/>
      <sheetName val="macrobriefje"/>
      <sheetName val="historie"/>
      <sheetName val="opmerkingen"/>
    </sheetNames>
    <sheetDataSet>
      <sheetData sheetId="0" refreshError="1"/>
      <sheetData sheetId="1" refreshError="1"/>
      <sheetData sheetId="2" refreshError="1"/>
      <sheetData sheetId="3" refreshError="1"/>
      <sheetData sheetId="4" refreshError="1"/>
      <sheetData sheetId="5" refreshError="1">
        <row r="3">
          <cell r="D3">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3">
          <cell r="B13" t="str">
            <v>Personeel instellingen (OVA)</v>
          </cell>
        </row>
        <row r="14">
          <cell r="B14" t="str">
            <v>Personeel vrije beroepers (OVA)</v>
          </cell>
        </row>
        <row r="15">
          <cell r="B15" t="str">
            <v>Personeel huisartsen (OVA)</v>
          </cell>
        </row>
        <row r="16">
          <cell r="B16" t="str">
            <v>Inkomen huisartsen (CBS)</v>
          </cell>
        </row>
        <row r="17">
          <cell r="B17" t="str">
            <v>Materieel huisartsen (CPB)</v>
          </cell>
        </row>
        <row r="18">
          <cell r="B18" t="str">
            <v>Inkomen en kosten specialisten</v>
          </cell>
        </row>
        <row r="19">
          <cell r="B19" t="str">
            <v>Inkomen vrije beroepers (CBS)</v>
          </cell>
        </row>
        <row r="20">
          <cell r="B20" t="str">
            <v>Materieel instellingen (CPB)</v>
          </cell>
        </row>
        <row r="21">
          <cell r="B21" t="str">
            <v>Materieel vrije beroepers (CPB)</v>
          </cell>
        </row>
        <row r="22">
          <cell r="B22" t="str">
            <v>Leeg</v>
          </cell>
        </row>
        <row r="23">
          <cell r="B23" t="str">
            <v>Kapitaallasten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 zorguitgaven"/>
      <sheetName val="stand hb"/>
      <sheetName val="Stand SAO"/>
      <sheetName val="OW 2023"/>
      <sheetName val="Totaal Zvw OW 2024"/>
      <sheetName val="Huisartsen"/>
      <sheetName val="Multi"/>
      <sheetName val="Tandh"/>
      <sheetName val="Paramesch"/>
      <sheetName val="Verloskunde"/>
      <sheetName val="Kraamzorg"/>
      <sheetName val="Zintuiglijk geh"/>
      <sheetName val="MSZ"/>
      <sheetName val="GRZ en ELV"/>
      <sheetName val="BB aca en kapl"/>
      <sheetName val="BB MSZ"/>
      <sheetName val="Overige cur"/>
      <sheetName val="ggz"/>
      <sheetName val="Geneesm"/>
      <sheetName val="hulpm"/>
      <sheetName val="Wijkverpleging"/>
      <sheetName val="Ambulance"/>
      <sheetName val="Overig ziekenv"/>
      <sheetName val="Opleidingen"/>
      <sheetName val="Grens"/>
      <sheetName val="Transformatiemiddelen IZA"/>
      <sheetName val="Nom en onv Zvw"/>
      <sheetName val="ontv Zvw"/>
    </sheetNames>
    <sheetDataSet>
      <sheetData sheetId="0"/>
      <sheetData sheetId="1"/>
      <sheetData sheetId="2"/>
      <sheetData sheetId="3">
        <row r="5">
          <cell r="B5">
            <v>3286.0749999999998</v>
          </cell>
          <cell r="C5">
            <v>3436.973</v>
          </cell>
          <cell r="D5">
            <v>3579.36</v>
          </cell>
          <cell r="E5">
            <v>3689.4349999999999</v>
          </cell>
          <cell r="F5">
            <v>3776.3960000000002</v>
          </cell>
          <cell r="G5">
            <v>3889.66</v>
          </cell>
          <cell r="H5">
            <v>4025.7979999999998</v>
          </cell>
          <cell r="I5">
            <v>4025.7979999999998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F6021-B4DD-44CD-BB36-B778EBD64AB4}">
  <dimension ref="A1:K49"/>
  <sheetViews>
    <sheetView tabSelected="1" zoomScaleNormal="100" workbookViewId="0">
      <selection activeCell="N23" sqref="N23"/>
    </sheetView>
  </sheetViews>
  <sheetFormatPr defaultColWidth="9.140625" defaultRowHeight="12.6" customHeight="1" x14ac:dyDescent="0.15"/>
  <cols>
    <col min="1" max="1" width="47.7109375" style="1" bestFit="1" customWidth="1"/>
    <col min="2" max="11" width="9.28515625" style="1" customWidth="1"/>
    <col min="12" max="16384" width="9.140625" style="1"/>
  </cols>
  <sheetData>
    <row r="1" spans="1:11" ht="12.6" customHeight="1" x14ac:dyDescent="0.25">
      <c r="A1" s="196" t="s">
        <v>0</v>
      </c>
      <c r="B1" s="196"/>
      <c r="C1" s="196"/>
      <c r="D1" s="196"/>
      <c r="E1" s="196"/>
      <c r="F1" s="196"/>
      <c r="G1" s="196"/>
      <c r="H1" s="196"/>
      <c r="I1" s="196"/>
      <c r="J1" s="196"/>
      <c r="K1" s="197"/>
    </row>
    <row r="2" spans="1:11" ht="12.6" customHeight="1" x14ac:dyDescent="0.15">
      <c r="A2" s="2"/>
      <c r="B2" s="3">
        <v>2019</v>
      </c>
      <c r="C2" s="4">
        <v>2020</v>
      </c>
      <c r="D2" s="3">
        <v>2021</v>
      </c>
      <c r="E2" s="4">
        <v>2022</v>
      </c>
      <c r="F2" s="3">
        <v>2023</v>
      </c>
      <c r="G2" s="4">
        <v>2024</v>
      </c>
      <c r="H2" s="3">
        <v>2025</v>
      </c>
      <c r="I2" s="4">
        <v>2026</v>
      </c>
      <c r="J2" s="3">
        <v>2027</v>
      </c>
      <c r="K2" s="3">
        <v>2028</v>
      </c>
    </row>
    <row r="3" spans="1:11" ht="12.6" customHeight="1" x14ac:dyDescent="0.15">
      <c r="A3" s="5" t="s">
        <v>1</v>
      </c>
      <c r="B3" s="6">
        <v>6017.8909999999996</v>
      </c>
      <c r="C3" s="6">
        <v>6306.9810000000016</v>
      </c>
      <c r="D3" s="6">
        <v>6780.1659999999993</v>
      </c>
      <c r="E3" s="6">
        <v>6966.8760000000002</v>
      </c>
      <c r="F3" s="6">
        <v>7677.7519999999995</v>
      </c>
      <c r="G3" s="6">
        <v>7783.2420000000002</v>
      </c>
      <c r="H3" s="6">
        <v>7840.2349999999997</v>
      </c>
      <c r="I3" s="6">
        <v>8022.4350000000004</v>
      </c>
      <c r="J3" s="6">
        <v>8023.8230000000003</v>
      </c>
      <c r="K3" s="6">
        <v>8023.8230000000003</v>
      </c>
    </row>
    <row r="4" spans="1:11" ht="12.6" customHeight="1" x14ac:dyDescent="0.15">
      <c r="A4" s="7" t="s">
        <v>2</v>
      </c>
      <c r="B4" s="8">
        <v>3073.9929999999999</v>
      </c>
      <c r="C4" s="8">
        <v>3276.424</v>
      </c>
      <c r="D4" s="8">
        <v>3469.922</v>
      </c>
      <c r="E4" s="8">
        <v>3582.15</v>
      </c>
      <c r="F4" s="8">
        <v>3979.5810000000001</v>
      </c>
      <c r="G4" s="8">
        <v>4035.1909999999998</v>
      </c>
      <c r="H4" s="8">
        <v>4149.7079999999996</v>
      </c>
      <c r="I4" s="8">
        <v>4294.9470000000001</v>
      </c>
      <c r="J4" s="8">
        <v>4294.9470000000001</v>
      </c>
      <c r="K4" s="8">
        <v>4294.9470000000001</v>
      </c>
    </row>
    <row r="5" spans="1:11" ht="12.6" customHeight="1" x14ac:dyDescent="0.15">
      <c r="A5" s="7" t="s">
        <v>3</v>
      </c>
      <c r="B5" s="8">
        <v>604.06899999999996</v>
      </c>
      <c r="C5" s="8">
        <v>661.04600000000005</v>
      </c>
      <c r="D5" s="8">
        <v>693.63900000000001</v>
      </c>
      <c r="E5" s="8">
        <v>717.06700000000001</v>
      </c>
      <c r="F5" s="8">
        <v>798.86699999999996</v>
      </c>
      <c r="G5" s="8">
        <v>852.60400000000004</v>
      </c>
      <c r="H5" s="8">
        <v>872.79</v>
      </c>
      <c r="I5" s="8">
        <v>916.42899999999997</v>
      </c>
      <c r="J5" s="8">
        <v>916.42899999999997</v>
      </c>
      <c r="K5" s="8">
        <v>916.42899999999997</v>
      </c>
    </row>
    <row r="6" spans="1:11" ht="12.6" customHeight="1" x14ac:dyDescent="0.15">
      <c r="A6" s="7" t="s">
        <v>4</v>
      </c>
      <c r="B6" s="8">
        <v>792.04700000000003</v>
      </c>
      <c r="C6" s="8">
        <v>758.33199999999999</v>
      </c>
      <c r="D6" s="8">
        <v>815.26599999999996</v>
      </c>
      <c r="E6" s="8">
        <v>836.70799999999997</v>
      </c>
      <c r="F6" s="8">
        <v>930.59699999999998</v>
      </c>
      <c r="G6" s="8">
        <v>942.46</v>
      </c>
      <c r="H6" s="8">
        <v>942.46</v>
      </c>
      <c r="I6" s="8">
        <v>942.46</v>
      </c>
      <c r="J6" s="8">
        <v>942.46</v>
      </c>
      <c r="K6" s="8">
        <v>942.46</v>
      </c>
    </row>
    <row r="7" spans="1:11" ht="12.6" customHeight="1" x14ac:dyDescent="0.15">
      <c r="A7" s="7" t="s">
        <v>5</v>
      </c>
      <c r="B7" s="8">
        <v>802.66399999999999</v>
      </c>
      <c r="C7" s="8">
        <v>817.72</v>
      </c>
      <c r="D7" s="8">
        <v>962.56700000000001</v>
      </c>
      <c r="E7" s="8">
        <v>1005.025</v>
      </c>
      <c r="F7" s="8">
        <v>1074.982</v>
      </c>
      <c r="G7" s="8">
        <v>1059.6869999999999</v>
      </c>
      <c r="H7" s="8">
        <v>981.97699999999998</v>
      </c>
      <c r="I7" s="8">
        <v>975.29899999999998</v>
      </c>
      <c r="J7" s="8">
        <v>976.68700000000001</v>
      </c>
      <c r="K7" s="8">
        <v>976.68700000000001</v>
      </c>
    </row>
    <row r="8" spans="1:11" ht="12.6" customHeight="1" x14ac:dyDescent="0.15">
      <c r="A8" s="7" t="s">
        <v>6</v>
      </c>
      <c r="B8" s="8">
        <v>252.464</v>
      </c>
      <c r="C8" s="8">
        <v>268.56799999999998</v>
      </c>
      <c r="D8" s="8">
        <v>279.29300000000001</v>
      </c>
      <c r="E8" s="8">
        <v>282.90100000000001</v>
      </c>
      <c r="F8" s="8">
        <v>309.95100000000002</v>
      </c>
      <c r="G8" s="8">
        <v>295.81299999999999</v>
      </c>
      <c r="H8" s="8">
        <v>295.81299999999999</v>
      </c>
      <c r="I8" s="8">
        <v>295.81299999999999</v>
      </c>
      <c r="J8" s="8">
        <v>295.81299999999999</v>
      </c>
      <c r="K8" s="8">
        <v>295.81299999999999</v>
      </c>
    </row>
    <row r="9" spans="1:11" ht="12.6" customHeight="1" x14ac:dyDescent="0.15">
      <c r="A9" s="7" t="s">
        <v>7</v>
      </c>
      <c r="B9" s="8">
        <v>328.62</v>
      </c>
      <c r="C9" s="8">
        <v>348.93</v>
      </c>
      <c r="D9" s="8">
        <v>368.59500000000003</v>
      </c>
      <c r="E9" s="8">
        <v>349.22</v>
      </c>
      <c r="F9" s="8">
        <v>380.60599999999999</v>
      </c>
      <c r="G9" s="8">
        <v>389.85899999999998</v>
      </c>
      <c r="H9" s="8">
        <v>389.85899999999998</v>
      </c>
      <c r="I9" s="8">
        <v>389.85899999999998</v>
      </c>
      <c r="J9" s="8">
        <v>389.85899999999998</v>
      </c>
      <c r="K9" s="8">
        <v>389.85899999999998</v>
      </c>
    </row>
    <row r="10" spans="1:11" ht="25.5" customHeight="1" x14ac:dyDescent="0.15">
      <c r="A10" s="7" t="s">
        <v>8</v>
      </c>
      <c r="B10" s="8">
        <v>164.03399999999999</v>
      </c>
      <c r="C10" s="8">
        <v>175.96100000000001</v>
      </c>
      <c r="D10" s="8">
        <v>190.88399999999999</v>
      </c>
      <c r="E10" s="8">
        <v>193.80500000000001</v>
      </c>
      <c r="F10" s="8">
        <v>203.16800000000001</v>
      </c>
      <c r="G10" s="8">
        <v>207.62799999999999</v>
      </c>
      <c r="H10" s="8">
        <v>207.62799999999999</v>
      </c>
      <c r="I10" s="8">
        <v>207.62799999999999</v>
      </c>
      <c r="J10" s="8">
        <v>207.62799999999999</v>
      </c>
      <c r="K10" s="8">
        <v>207.62799999999999</v>
      </c>
    </row>
    <row r="11" spans="1:11" ht="12.6" customHeight="1" x14ac:dyDescent="0.15">
      <c r="A11" s="7"/>
      <c r="B11" s="8"/>
      <c r="C11" s="8"/>
      <c r="D11" s="8"/>
      <c r="E11" s="8"/>
      <c r="F11" s="8"/>
      <c r="G11" s="8"/>
      <c r="H11" s="8"/>
      <c r="I11" s="8"/>
      <c r="J11" s="8"/>
      <c r="K11" s="8"/>
    </row>
    <row r="12" spans="1:11" ht="12.6" customHeight="1" x14ac:dyDescent="0.15">
      <c r="A12" s="5" t="s">
        <v>9</v>
      </c>
      <c r="B12" s="6">
        <v>26080.266</v>
      </c>
      <c r="C12" s="6">
        <v>27280.902000000002</v>
      </c>
      <c r="D12" s="6">
        <v>28502.082000000002</v>
      </c>
      <c r="E12" s="6">
        <v>29125.221000000001</v>
      </c>
      <c r="F12" s="6">
        <v>31111.895</v>
      </c>
      <c r="G12" s="6">
        <v>31535.841</v>
      </c>
      <c r="H12" s="6">
        <v>31651.464999999997</v>
      </c>
      <c r="I12" s="6">
        <v>31652.786999999997</v>
      </c>
      <c r="J12" s="6">
        <v>31652.786999999997</v>
      </c>
      <c r="K12" s="6">
        <v>31652.786999999997</v>
      </c>
    </row>
    <row r="13" spans="1:11" ht="12.6" customHeight="1" x14ac:dyDescent="0.15">
      <c r="A13" s="7" t="s">
        <v>10</v>
      </c>
      <c r="B13" s="8">
        <v>23597.986000000001</v>
      </c>
      <c r="C13" s="8">
        <v>24674.633000000002</v>
      </c>
      <c r="D13" s="8">
        <v>25754.252</v>
      </c>
      <c r="E13" s="8">
        <v>26355.192999999999</v>
      </c>
      <c r="F13" s="8">
        <v>28017.039000000001</v>
      </c>
      <c r="G13" s="8">
        <v>28357.72</v>
      </c>
      <c r="H13" s="8">
        <v>28475.874</v>
      </c>
      <c r="I13" s="8">
        <v>28477.196</v>
      </c>
      <c r="J13" s="8">
        <v>28477.196</v>
      </c>
      <c r="K13" s="8">
        <v>28477.196</v>
      </c>
    </row>
    <row r="14" spans="1:11" ht="12.6" customHeight="1" x14ac:dyDescent="0.15">
      <c r="A14" s="7" t="s">
        <v>11</v>
      </c>
      <c r="B14" s="8">
        <v>1026.0060000000001</v>
      </c>
      <c r="C14" s="8">
        <v>1120.2260000000001</v>
      </c>
      <c r="D14" s="8">
        <v>1240.203</v>
      </c>
      <c r="E14" s="8">
        <v>1154.499</v>
      </c>
      <c r="F14" s="8">
        <v>1261.6569999999999</v>
      </c>
      <c r="G14" s="8">
        <v>1304.8800000000001</v>
      </c>
      <c r="H14" s="8">
        <v>1302.0999999999999</v>
      </c>
      <c r="I14" s="8">
        <v>1302.0999999999999</v>
      </c>
      <c r="J14" s="8">
        <v>1302.0999999999999</v>
      </c>
      <c r="K14" s="8">
        <v>1302.0999999999999</v>
      </c>
    </row>
    <row r="15" spans="1:11" ht="12.6" customHeight="1" x14ac:dyDescent="0.15">
      <c r="A15" s="9" t="s">
        <v>12</v>
      </c>
      <c r="B15" s="8">
        <v>775.67399999999998</v>
      </c>
      <c r="C15" s="8">
        <v>818.50699999999995</v>
      </c>
      <c r="D15" s="8">
        <v>840.65</v>
      </c>
      <c r="E15" s="8">
        <v>874.05600000000004</v>
      </c>
      <c r="F15" s="8">
        <v>943.81299999999999</v>
      </c>
      <c r="G15" s="8">
        <v>952.10599999999999</v>
      </c>
      <c r="H15" s="8">
        <v>952.10599999999999</v>
      </c>
      <c r="I15" s="8">
        <v>952.10599999999999</v>
      </c>
      <c r="J15" s="8">
        <v>952.10599999999999</v>
      </c>
      <c r="K15" s="8">
        <v>952.10599999999999</v>
      </c>
    </row>
    <row r="16" spans="1:11" ht="12.6" customHeight="1" x14ac:dyDescent="0.15">
      <c r="A16" s="9" t="s">
        <v>13</v>
      </c>
      <c r="B16" s="8">
        <v>109.785</v>
      </c>
      <c r="C16" s="8">
        <v>119.87</v>
      </c>
      <c r="D16" s="8">
        <v>131.47800000000001</v>
      </c>
      <c r="E16" s="8">
        <v>147.506</v>
      </c>
      <c r="F16" s="8">
        <v>224.327</v>
      </c>
      <c r="G16" s="8">
        <v>230.1</v>
      </c>
      <c r="H16" s="8">
        <v>230.35</v>
      </c>
      <c r="I16" s="8">
        <v>230.35</v>
      </c>
      <c r="J16" s="8">
        <v>230.35</v>
      </c>
      <c r="K16" s="8">
        <v>230.35</v>
      </c>
    </row>
    <row r="17" spans="1:11" ht="12.6" customHeight="1" x14ac:dyDescent="0.15">
      <c r="A17" s="7" t="s">
        <v>14</v>
      </c>
      <c r="B17" s="8">
        <v>570.81500000000005</v>
      </c>
      <c r="C17" s="8">
        <v>547.66600000000005</v>
      </c>
      <c r="D17" s="8">
        <v>535.49900000000002</v>
      </c>
      <c r="E17" s="8">
        <v>593.96699999999998</v>
      </c>
      <c r="F17" s="8">
        <v>665.05899999999997</v>
      </c>
      <c r="G17" s="8">
        <v>691.03499999999997</v>
      </c>
      <c r="H17" s="8">
        <v>691.03499999999997</v>
      </c>
      <c r="I17" s="8">
        <v>691.03499999999997</v>
      </c>
      <c r="J17" s="8">
        <v>691.03499999999997</v>
      </c>
      <c r="K17" s="8">
        <v>691.03499999999997</v>
      </c>
    </row>
    <row r="18" spans="1:11" s="10" customFormat="1" ht="12.6" customHeight="1" x14ac:dyDescent="0.15">
      <c r="A18" s="7"/>
      <c r="B18" s="8"/>
      <c r="C18" s="8"/>
      <c r="D18" s="8"/>
      <c r="E18" s="8"/>
      <c r="F18" s="8"/>
      <c r="G18" s="8"/>
      <c r="H18" s="8"/>
      <c r="I18" s="8"/>
      <c r="J18" s="8"/>
      <c r="K18" s="8"/>
    </row>
    <row r="19" spans="1:11" ht="12.6" customHeight="1" x14ac:dyDescent="0.15">
      <c r="A19" s="11" t="s">
        <v>15</v>
      </c>
      <c r="B19" s="6">
        <v>3975.9670000000001</v>
      </c>
      <c r="C19" s="6">
        <v>4323.308</v>
      </c>
      <c r="D19" s="6">
        <v>2961.3539999999998</v>
      </c>
      <c r="E19" s="6">
        <v>4606.0630000000001</v>
      </c>
      <c r="F19" s="6">
        <v>4973.2539999999999</v>
      </c>
      <c r="G19" s="6">
        <v>4953.018</v>
      </c>
      <c r="H19" s="6">
        <v>4950.4650000000001</v>
      </c>
      <c r="I19" s="6">
        <v>4970.1390000000001</v>
      </c>
      <c r="J19" s="6">
        <v>4970.1390000000001</v>
      </c>
      <c r="K19" s="6">
        <v>4970.1390000000001</v>
      </c>
    </row>
    <row r="20" spans="1:11" ht="12.6" customHeight="1" x14ac:dyDescent="0.15">
      <c r="A20" s="7"/>
      <c r="B20" s="8"/>
      <c r="C20" s="8"/>
      <c r="D20" s="8"/>
      <c r="E20" s="8"/>
      <c r="F20" s="8"/>
      <c r="G20" s="8"/>
      <c r="H20" s="8"/>
      <c r="I20" s="8"/>
      <c r="J20" s="8"/>
      <c r="K20" s="8"/>
    </row>
    <row r="21" spans="1:11" ht="12.6" customHeight="1" x14ac:dyDescent="0.15">
      <c r="A21" s="5" t="s">
        <v>16</v>
      </c>
      <c r="B21" s="6">
        <v>6419.0599999999995</v>
      </c>
      <c r="C21" s="6">
        <v>6611.8340000000007</v>
      </c>
      <c r="D21" s="6">
        <v>6576.3559999999998</v>
      </c>
      <c r="E21" s="6">
        <v>6963.4949999999999</v>
      </c>
      <c r="F21" s="6">
        <v>7339.7659999999996</v>
      </c>
      <c r="G21" s="6">
        <v>7607.3290000000006</v>
      </c>
      <c r="H21" s="6">
        <v>7457.7039999999997</v>
      </c>
      <c r="I21" s="6">
        <v>7456.4489999999996</v>
      </c>
      <c r="J21" s="6">
        <v>7456.4489999999996</v>
      </c>
      <c r="K21" s="6">
        <v>7456.4489999999996</v>
      </c>
    </row>
    <row r="22" spans="1:11" ht="12.6" customHeight="1" x14ac:dyDescent="0.15">
      <c r="A22" s="7" t="s">
        <v>17</v>
      </c>
      <c r="B22" s="8">
        <v>4849.0249999999996</v>
      </c>
      <c r="C22" s="8">
        <v>4946.7250000000004</v>
      </c>
      <c r="D22" s="8">
        <v>4879.1750000000002</v>
      </c>
      <c r="E22" s="8">
        <v>5189.732</v>
      </c>
      <c r="F22" s="8">
        <v>5448.8969999999999</v>
      </c>
      <c r="G22" s="8">
        <v>5681.0780000000004</v>
      </c>
      <c r="H22" s="8">
        <v>5532.6189999999997</v>
      </c>
      <c r="I22" s="8">
        <v>5531.3639999999996</v>
      </c>
      <c r="J22" s="8">
        <v>5531.3639999999996</v>
      </c>
      <c r="K22" s="8">
        <v>5531.3639999999996</v>
      </c>
    </row>
    <row r="23" spans="1:11" ht="12.6" customHeight="1" x14ac:dyDescent="0.15">
      <c r="A23" s="7" t="s">
        <v>18</v>
      </c>
      <c r="B23" s="8">
        <v>1570.0350000000001</v>
      </c>
      <c r="C23" s="8">
        <v>1665.1089999999999</v>
      </c>
      <c r="D23" s="8">
        <v>1697.181</v>
      </c>
      <c r="E23" s="8">
        <v>1773.7629999999999</v>
      </c>
      <c r="F23" s="8">
        <v>1890.8689999999999</v>
      </c>
      <c r="G23" s="8">
        <v>1926.251</v>
      </c>
      <c r="H23" s="8">
        <v>1925.085</v>
      </c>
      <c r="I23" s="8">
        <v>1925.085</v>
      </c>
      <c r="J23" s="8">
        <v>1925.085</v>
      </c>
      <c r="K23" s="8">
        <v>1925.085</v>
      </c>
    </row>
    <row r="24" spans="1:11" s="10" customFormat="1" ht="12.6" customHeight="1" x14ac:dyDescent="0.15">
      <c r="A24" s="7"/>
      <c r="B24" s="8"/>
      <c r="C24" s="8"/>
      <c r="D24" s="8"/>
      <c r="E24" s="8"/>
      <c r="F24" s="8"/>
      <c r="G24" s="8"/>
      <c r="H24" s="8"/>
      <c r="I24" s="8"/>
      <c r="J24" s="8"/>
      <c r="K24" s="8"/>
    </row>
    <row r="25" spans="1:11" ht="12.6" customHeight="1" x14ac:dyDescent="0.15">
      <c r="A25" s="5" t="s">
        <v>19</v>
      </c>
      <c r="B25" s="6">
        <v>3521.2939999999999</v>
      </c>
      <c r="C25" s="6">
        <v>3458.748</v>
      </c>
      <c r="D25" s="6">
        <v>3330.1669999999999</v>
      </c>
      <c r="E25" s="6">
        <v>3098.5079999999998</v>
      </c>
      <c r="F25" s="6">
        <v>3237.0529999999999</v>
      </c>
      <c r="G25" s="6">
        <v>4123.3410000000003</v>
      </c>
      <c r="H25" s="6">
        <v>4224.8220000000001</v>
      </c>
      <c r="I25" s="6">
        <v>4359.3339999999998</v>
      </c>
      <c r="J25" s="6">
        <v>4359.3339999999998</v>
      </c>
      <c r="K25" s="6">
        <v>4359.3339999999998</v>
      </c>
    </row>
    <row r="26" spans="1:11" ht="12.6" customHeight="1" x14ac:dyDescent="0.15">
      <c r="A26" s="7"/>
      <c r="B26" s="8"/>
      <c r="C26" s="8"/>
      <c r="D26" s="8"/>
      <c r="E26" s="8"/>
      <c r="F26" s="8"/>
      <c r="G26" s="8"/>
      <c r="H26" s="8"/>
      <c r="I26" s="8"/>
      <c r="J26" s="8"/>
      <c r="K26" s="8"/>
    </row>
    <row r="27" spans="1:11" ht="12.6" customHeight="1" x14ac:dyDescent="0.15">
      <c r="A27" s="5" t="s">
        <v>20</v>
      </c>
      <c r="B27" s="6">
        <v>750.56099999999992</v>
      </c>
      <c r="C27" s="6">
        <v>814.39099999999996</v>
      </c>
      <c r="D27" s="6">
        <v>870.39400000000001</v>
      </c>
      <c r="E27" s="6">
        <v>927.34799999999996</v>
      </c>
      <c r="F27" s="6">
        <v>999.971</v>
      </c>
      <c r="G27" s="6">
        <v>1020.905</v>
      </c>
      <c r="H27" s="6">
        <v>1020.905</v>
      </c>
      <c r="I27" s="6">
        <v>1020.905</v>
      </c>
      <c r="J27" s="6">
        <v>1020.905</v>
      </c>
      <c r="K27" s="6">
        <v>1020.905</v>
      </c>
    </row>
    <row r="28" spans="1:11" ht="12.6" customHeight="1" x14ac:dyDescent="0.15">
      <c r="A28" s="7" t="s">
        <v>21</v>
      </c>
      <c r="B28" s="8">
        <v>628.92399999999998</v>
      </c>
      <c r="C28" s="8">
        <v>694.46799999999996</v>
      </c>
      <c r="D28" s="8">
        <v>744.88499999999999</v>
      </c>
      <c r="E28" s="8">
        <v>809.90300000000002</v>
      </c>
      <c r="F28" s="8">
        <v>866.16499999999996</v>
      </c>
      <c r="G28" s="8">
        <v>884.10699999999997</v>
      </c>
      <c r="H28" s="8">
        <v>884.10699999999997</v>
      </c>
      <c r="I28" s="8">
        <v>884.10699999999997</v>
      </c>
      <c r="J28" s="8">
        <v>884.10699999999997</v>
      </c>
      <c r="K28" s="8">
        <v>884.10699999999997</v>
      </c>
    </row>
    <row r="29" spans="1:11" ht="12.6" customHeight="1" x14ac:dyDescent="0.15">
      <c r="A29" s="7" t="s">
        <v>22</v>
      </c>
      <c r="B29" s="8">
        <v>121.637</v>
      </c>
      <c r="C29" s="8">
        <v>119.923</v>
      </c>
      <c r="D29" s="8">
        <v>125.509</v>
      </c>
      <c r="E29" s="8">
        <v>117.44499999999999</v>
      </c>
      <c r="F29" s="8">
        <v>133.80600000000001</v>
      </c>
      <c r="G29" s="8">
        <v>136.798</v>
      </c>
      <c r="H29" s="8">
        <v>136.798</v>
      </c>
      <c r="I29" s="8">
        <v>136.798</v>
      </c>
      <c r="J29" s="8">
        <v>136.798</v>
      </c>
      <c r="K29" s="8">
        <v>136.798</v>
      </c>
    </row>
    <row r="30" spans="1:11" s="10" customFormat="1" ht="12.6" customHeight="1" x14ac:dyDescent="0.15">
      <c r="A30" s="7"/>
      <c r="B30" s="8"/>
      <c r="C30" s="8"/>
      <c r="D30" s="8"/>
      <c r="E30" s="8"/>
      <c r="F30" s="8"/>
      <c r="G30" s="8"/>
      <c r="H30" s="8"/>
      <c r="I30" s="8"/>
      <c r="J30" s="8"/>
      <c r="K30" s="8"/>
    </row>
    <row r="31" spans="1:11" ht="12.6" customHeight="1" x14ac:dyDescent="0.15">
      <c r="A31" s="5" t="s">
        <v>23</v>
      </c>
      <c r="B31" s="6">
        <v>1289.048</v>
      </c>
      <c r="C31" s="6">
        <v>1392.5</v>
      </c>
      <c r="D31" s="6">
        <v>1417.7</v>
      </c>
      <c r="E31" s="6">
        <v>1549.3</v>
      </c>
      <c r="F31" s="6">
        <v>1678.4960000000001</v>
      </c>
      <c r="G31" s="6">
        <v>1751.4390000000001</v>
      </c>
      <c r="H31" s="6">
        <v>1755.7349999999999</v>
      </c>
      <c r="I31" s="6">
        <v>1788.182</v>
      </c>
      <c r="J31" s="6">
        <v>1806.7819999999999</v>
      </c>
      <c r="K31" s="6">
        <v>1808.3820000000001</v>
      </c>
    </row>
    <row r="32" spans="1:11" s="10" customFormat="1" ht="12.6" customHeight="1" x14ac:dyDescent="0.15">
      <c r="A32" s="7"/>
      <c r="B32" s="8"/>
      <c r="C32" s="8"/>
      <c r="D32" s="8"/>
      <c r="E32" s="8"/>
      <c r="F32" s="8"/>
      <c r="G32" s="8"/>
      <c r="H32" s="8"/>
      <c r="I32" s="8"/>
      <c r="J32" s="8"/>
      <c r="K32" s="8"/>
    </row>
    <row r="33" spans="1:11" ht="12.6" customHeight="1" x14ac:dyDescent="0.15">
      <c r="A33" s="5" t="s">
        <v>24</v>
      </c>
      <c r="B33" s="6">
        <v>698.25699999999995</v>
      </c>
      <c r="C33" s="6">
        <v>589.15700000000004</v>
      </c>
      <c r="D33" s="6">
        <v>457.12900000000002</v>
      </c>
      <c r="E33" s="6">
        <v>1059.5450000000001</v>
      </c>
      <c r="F33" s="6">
        <v>779.04700000000003</v>
      </c>
      <c r="G33" s="6">
        <v>802.42700000000002</v>
      </c>
      <c r="H33" s="6">
        <v>809.91099999999994</v>
      </c>
      <c r="I33" s="6">
        <v>809.91099999999994</v>
      </c>
      <c r="J33" s="6">
        <v>809.91099999999994</v>
      </c>
      <c r="K33" s="6">
        <v>809.91099999999994</v>
      </c>
    </row>
    <row r="34" spans="1:11" ht="12.6" customHeight="1" x14ac:dyDescent="0.15">
      <c r="A34" s="5"/>
      <c r="B34" s="6"/>
      <c r="C34" s="6"/>
      <c r="D34" s="6"/>
      <c r="E34" s="6"/>
      <c r="F34" s="6"/>
      <c r="G34" s="6"/>
      <c r="H34" s="6"/>
      <c r="I34" s="6"/>
      <c r="J34" s="6"/>
      <c r="K34" s="6"/>
    </row>
    <row r="35" spans="1:11" ht="12.6" customHeight="1" x14ac:dyDescent="0.15">
      <c r="A35" s="5" t="s">
        <v>25</v>
      </c>
      <c r="B35" s="6">
        <v>0</v>
      </c>
      <c r="C35" s="6">
        <v>0</v>
      </c>
      <c r="D35" s="6">
        <v>0</v>
      </c>
      <c r="E35" s="6">
        <v>0</v>
      </c>
      <c r="F35" s="6">
        <v>80</v>
      </c>
      <c r="G35" s="6">
        <v>582.30499999999995</v>
      </c>
      <c r="H35" s="6">
        <v>784.65499999999997</v>
      </c>
      <c r="I35" s="6">
        <v>575.85</v>
      </c>
      <c r="J35" s="6">
        <v>372.54500000000002</v>
      </c>
      <c r="K35" s="6">
        <v>0</v>
      </c>
    </row>
    <row r="36" spans="1:11" s="10" customFormat="1" ht="12.6" customHeight="1" x14ac:dyDescent="0.15">
      <c r="A36" s="5"/>
      <c r="B36" s="8"/>
      <c r="C36" s="8"/>
      <c r="D36" s="8"/>
      <c r="E36" s="8"/>
      <c r="F36" s="8"/>
      <c r="G36" s="8"/>
      <c r="H36" s="8"/>
      <c r="I36" s="8"/>
      <c r="J36" s="8"/>
      <c r="K36" s="8"/>
    </row>
    <row r="37" spans="1:11" ht="12.6" customHeight="1" x14ac:dyDescent="0.15">
      <c r="A37" s="5" t="s">
        <v>26</v>
      </c>
      <c r="B37" s="6">
        <v>0</v>
      </c>
      <c r="C37" s="6">
        <v>0</v>
      </c>
      <c r="D37" s="6">
        <v>0</v>
      </c>
      <c r="E37" s="6">
        <v>0</v>
      </c>
      <c r="F37" s="6">
        <v>29.756</v>
      </c>
      <c r="G37" s="6">
        <v>4044.5909999999999</v>
      </c>
      <c r="H37" s="6">
        <v>6677.6630000000005</v>
      </c>
      <c r="I37" s="6">
        <v>9735.7330000000002</v>
      </c>
      <c r="J37" s="6">
        <v>13447.87</v>
      </c>
      <c r="K37" s="6">
        <v>16844.616000000002</v>
      </c>
    </row>
    <row r="38" spans="1:11" ht="12.6" customHeight="1" x14ac:dyDescent="0.15">
      <c r="A38" s="5"/>
      <c r="B38" s="8"/>
      <c r="C38" s="8"/>
      <c r="D38" s="8"/>
      <c r="E38" s="8"/>
      <c r="F38" s="8"/>
      <c r="G38" s="8"/>
      <c r="H38" s="8"/>
      <c r="I38" s="8"/>
      <c r="J38" s="8"/>
      <c r="K38" s="8"/>
    </row>
    <row r="39" spans="1:11" ht="12.6" customHeight="1" x14ac:dyDescent="0.15">
      <c r="A39" s="12" t="s">
        <v>27</v>
      </c>
      <c r="B39" s="13">
        <v>48752.343999999997</v>
      </c>
      <c r="C39" s="13">
        <v>50777.821000000004</v>
      </c>
      <c r="D39" s="13">
        <v>50895.347999999998</v>
      </c>
      <c r="E39" s="13">
        <v>54296.356000000007</v>
      </c>
      <c r="F39" s="13">
        <v>57906.989999999991</v>
      </c>
      <c r="G39" s="13">
        <v>64204.437999999995</v>
      </c>
      <c r="H39" s="13">
        <v>67173.56</v>
      </c>
      <c r="I39" s="13">
        <v>70391.725000000006</v>
      </c>
      <c r="J39" s="13">
        <v>73920.544999999998</v>
      </c>
      <c r="K39" s="13">
        <v>76946.346000000005</v>
      </c>
    </row>
    <row r="40" spans="1:11" ht="12.6" customHeight="1" x14ac:dyDescent="0.15">
      <c r="A40" s="7" t="s">
        <v>28</v>
      </c>
      <c r="B40" s="8">
        <v>3124.2359999999999</v>
      </c>
      <c r="C40" s="8">
        <v>3214.277</v>
      </c>
      <c r="D40" s="8">
        <v>3075.3240000000001</v>
      </c>
      <c r="E40" s="8">
        <v>3166.5360000000001</v>
      </c>
      <c r="F40" s="8">
        <v>3338.07</v>
      </c>
      <c r="G40" s="8">
        <v>3417.9960000000001</v>
      </c>
      <c r="H40" s="8">
        <v>3335.9119999999998</v>
      </c>
      <c r="I40" s="8">
        <v>3491.66</v>
      </c>
      <c r="J40" s="8">
        <v>3651.67</v>
      </c>
      <c r="K40" s="8">
        <v>3808.527</v>
      </c>
    </row>
    <row r="41" spans="1:11" ht="12.6" customHeight="1" x14ac:dyDescent="0.15">
      <c r="A41" s="12" t="s">
        <v>29</v>
      </c>
      <c r="B41" s="13">
        <v>45628.108</v>
      </c>
      <c r="C41" s="13">
        <v>47563.544000000002</v>
      </c>
      <c r="D41" s="13">
        <v>47820.023999999998</v>
      </c>
      <c r="E41" s="13">
        <v>51129.820000000007</v>
      </c>
      <c r="F41" s="13">
        <v>54568.919999999991</v>
      </c>
      <c r="G41" s="13">
        <v>60786.441999999995</v>
      </c>
      <c r="H41" s="13">
        <v>63837.648000000001</v>
      </c>
      <c r="I41" s="13">
        <v>66900.065000000002</v>
      </c>
      <c r="J41" s="13">
        <v>70268.875</v>
      </c>
      <c r="K41" s="13">
        <v>73137.819000000003</v>
      </c>
    </row>
    <row r="42" spans="1:11" s="10" customFormat="1" ht="12.6" customHeight="1" x14ac:dyDescent="0.15">
      <c r="A42" s="14"/>
      <c r="B42" s="14"/>
      <c r="C42" s="14"/>
      <c r="D42" s="14"/>
      <c r="E42" s="14"/>
      <c r="F42" s="14"/>
      <c r="G42" s="14"/>
      <c r="H42" s="14"/>
      <c r="I42" s="14"/>
      <c r="J42" s="14"/>
      <c r="K42" s="14"/>
    </row>
    <row r="43" spans="1:11" ht="12.6" customHeight="1" x14ac:dyDescent="0.15">
      <c r="A43" s="15"/>
      <c r="B43" s="16"/>
      <c r="C43" s="16"/>
      <c r="D43" s="16"/>
      <c r="E43" s="16"/>
      <c r="F43" s="16"/>
      <c r="G43" s="16"/>
      <c r="H43" s="16"/>
      <c r="I43" s="16"/>
      <c r="J43" s="16"/>
      <c r="K43" s="16"/>
    </row>
    <row r="44" spans="1:11" ht="12.6" customHeight="1" x14ac:dyDescent="0.15">
      <c r="A44" s="15"/>
      <c r="B44" s="16"/>
      <c r="C44" s="16"/>
      <c r="D44" s="16"/>
      <c r="E44" s="16"/>
      <c r="F44" s="16"/>
      <c r="G44" s="16"/>
      <c r="H44" s="16"/>
      <c r="I44" s="16"/>
      <c r="J44" s="16"/>
      <c r="K44" s="16"/>
    </row>
    <row r="45" spans="1:11" ht="12.6" customHeight="1" x14ac:dyDescent="0.15">
      <c r="A45" s="15"/>
      <c r="B45" s="16"/>
      <c r="C45" s="16"/>
      <c r="D45" s="16"/>
      <c r="E45" s="16"/>
      <c r="F45" s="16"/>
      <c r="G45" s="16"/>
      <c r="H45" s="16"/>
      <c r="I45" s="16"/>
      <c r="J45" s="16"/>
      <c r="K45" s="16"/>
    </row>
    <row r="46" spans="1:11" ht="12.6" customHeight="1" x14ac:dyDescent="0.15">
      <c r="A46" s="17"/>
      <c r="B46" s="18"/>
      <c r="C46" s="18"/>
      <c r="D46" s="18"/>
      <c r="E46" s="18"/>
      <c r="F46" s="18"/>
    </row>
    <row r="47" spans="1:11" ht="12.6" customHeight="1" x14ac:dyDescent="0.15">
      <c r="A47" s="17"/>
      <c r="B47" s="19"/>
      <c r="C47" s="19"/>
      <c r="D47" s="19"/>
      <c r="E47" s="19"/>
      <c r="F47" s="19"/>
      <c r="G47" s="19"/>
      <c r="H47" s="19"/>
      <c r="I47" s="19"/>
      <c r="J47" s="19"/>
      <c r="K47" s="19"/>
    </row>
    <row r="48" spans="1:11" ht="12.6" customHeight="1" x14ac:dyDescent="0.15">
      <c r="A48" s="17"/>
      <c r="B48" s="19"/>
      <c r="C48" s="19"/>
      <c r="D48" s="19"/>
      <c r="E48" s="19"/>
      <c r="F48" s="19"/>
      <c r="G48" s="19"/>
      <c r="H48" s="19"/>
      <c r="I48" s="19"/>
      <c r="J48" s="19"/>
      <c r="K48" s="19"/>
    </row>
    <row r="49" spans="1:5" ht="12.6" customHeight="1" x14ac:dyDescent="0.15">
      <c r="A49" s="18"/>
      <c r="B49" s="18"/>
      <c r="C49" s="18"/>
      <c r="D49" s="18"/>
      <c r="E49" s="20"/>
    </row>
  </sheetData>
  <mergeCells count="1">
    <mergeCell ref="A1:K1"/>
  </mergeCells>
  <pageMargins left="0.11811023622047245" right="0" top="0.15748031496062992" bottom="0"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D35D-8AAE-47DC-BA99-36411D21FDF1}">
  <dimension ref="A1:T50"/>
  <sheetViews>
    <sheetView workbookViewId="0">
      <selection activeCell="M26" sqref="M26"/>
    </sheetView>
  </sheetViews>
  <sheetFormatPr defaultColWidth="9.140625" defaultRowHeight="10.5" x14ac:dyDescent="0.15"/>
  <cols>
    <col min="1" max="1" width="50.85546875" style="1" customWidth="1"/>
    <col min="2" max="4" width="9.85546875" style="1" customWidth="1"/>
    <col min="5" max="5" width="8.85546875" style="1" bestFit="1" customWidth="1"/>
    <col min="6" max="10" width="7.85546875" style="1" bestFit="1" customWidth="1"/>
    <col min="11" max="13" width="7.85546875" style="1" customWidth="1"/>
    <col min="14" max="16384" width="9.140625" style="1"/>
  </cols>
  <sheetData>
    <row r="1" spans="1:20" ht="22.5" customHeight="1" x14ac:dyDescent="0.15">
      <c r="A1" s="198" t="s">
        <v>124</v>
      </c>
      <c r="B1" s="198"/>
      <c r="C1" s="198"/>
      <c r="D1" s="198"/>
      <c r="E1" s="198"/>
      <c r="F1" s="198"/>
      <c r="G1" s="198"/>
      <c r="H1" s="198"/>
      <c r="I1" s="198"/>
      <c r="J1" s="209"/>
      <c r="K1" s="111"/>
      <c r="L1" s="111"/>
      <c r="M1" s="111"/>
    </row>
    <row r="2" spans="1:20" ht="15" customHeight="1" x14ac:dyDescent="0.15">
      <c r="A2" s="21"/>
      <c r="B2" s="21">
        <v>2020</v>
      </c>
      <c r="C2" s="21">
        <v>2021</v>
      </c>
      <c r="D2" s="21">
        <v>2022</v>
      </c>
      <c r="E2" s="21">
        <v>2023</v>
      </c>
      <c r="F2" s="21">
        <v>2024</v>
      </c>
      <c r="G2" s="21">
        <v>2025</v>
      </c>
      <c r="H2" s="21">
        <v>2026</v>
      </c>
      <c r="I2" s="21">
        <v>2027</v>
      </c>
      <c r="J2" s="21">
        <v>2028</v>
      </c>
    </row>
    <row r="3" spans="1:20" ht="15" customHeight="1" x14ac:dyDescent="0.15">
      <c r="A3" s="22" t="s">
        <v>31</v>
      </c>
      <c r="B3" s="23">
        <v>1144.3920000000001</v>
      </c>
      <c r="C3" s="23">
        <v>1253.9960000000001</v>
      </c>
      <c r="D3" s="23">
        <v>1206.3399999999999</v>
      </c>
      <c r="E3" s="23">
        <v>1279.0050000000001</v>
      </c>
      <c r="F3" s="23">
        <v>1279.5429999999999</v>
      </c>
      <c r="G3" s="23">
        <v>1279.5429999999999</v>
      </c>
      <c r="H3" s="23">
        <v>1279.5429999999999</v>
      </c>
      <c r="I3" s="23">
        <v>1279.5429999999999</v>
      </c>
      <c r="J3" s="23">
        <v>1279.5429999999999</v>
      </c>
      <c r="K3" s="112"/>
      <c r="L3" s="112"/>
      <c r="M3" s="112"/>
    </row>
    <row r="4" spans="1:20" ht="15" customHeight="1" x14ac:dyDescent="0.15">
      <c r="A4" s="24" t="s">
        <v>32</v>
      </c>
      <c r="B4" s="25">
        <v>0</v>
      </c>
      <c r="C4" s="25">
        <v>0</v>
      </c>
      <c r="D4" s="25">
        <v>-24.882000000000001</v>
      </c>
      <c r="E4" s="23"/>
      <c r="F4" s="23"/>
      <c r="G4" s="23"/>
      <c r="H4" s="23"/>
      <c r="I4" s="23"/>
      <c r="J4" s="23"/>
      <c r="K4" s="112"/>
      <c r="L4" s="112"/>
      <c r="M4" s="112"/>
    </row>
    <row r="5" spans="1:20" ht="15" customHeight="1" x14ac:dyDescent="0.15">
      <c r="A5" s="24" t="s">
        <v>33</v>
      </c>
      <c r="B5" s="25">
        <v>-24.16599999999994</v>
      </c>
      <c r="C5" s="25">
        <v>2.5829999999998563</v>
      </c>
      <c r="D5" s="25">
        <v>-16.223000000000017</v>
      </c>
      <c r="E5" s="23"/>
      <c r="F5" s="23"/>
      <c r="G5" s="23"/>
      <c r="H5" s="23"/>
      <c r="I5" s="23"/>
      <c r="J5" s="23"/>
      <c r="K5" s="112"/>
      <c r="L5" s="112"/>
      <c r="M5" s="112"/>
    </row>
    <row r="6" spans="1:20" ht="15" customHeight="1" x14ac:dyDescent="0.15">
      <c r="A6" s="24" t="s">
        <v>34</v>
      </c>
      <c r="B6" s="25"/>
      <c r="C6" s="25"/>
      <c r="D6" s="25"/>
      <c r="E6" s="27">
        <v>23.782999999999902</v>
      </c>
      <c r="F6" s="27">
        <v>23.824000000000069</v>
      </c>
      <c r="G6" s="27">
        <v>23.824000000000069</v>
      </c>
      <c r="H6" s="27">
        <v>23.824000000000069</v>
      </c>
      <c r="I6" s="27">
        <v>23.824000000000069</v>
      </c>
      <c r="J6" s="27">
        <v>23.824000000000069</v>
      </c>
      <c r="K6" s="113"/>
      <c r="L6" s="113"/>
      <c r="M6" s="113"/>
    </row>
    <row r="7" spans="1:20" ht="15" customHeight="1" x14ac:dyDescent="0.15">
      <c r="A7" s="24" t="s">
        <v>35</v>
      </c>
      <c r="B7" s="25">
        <v>0</v>
      </c>
      <c r="C7" s="25">
        <v>-16.375999999999976</v>
      </c>
      <c r="D7" s="25">
        <v>-10.735999999999876</v>
      </c>
      <c r="E7" s="25">
        <v>-41.131000000000085</v>
      </c>
      <c r="F7" s="25">
        <v>1.5130000000001473</v>
      </c>
      <c r="G7" s="25">
        <v>-1.2670000000000528</v>
      </c>
      <c r="H7" s="25">
        <v>-1.2670000000000528</v>
      </c>
      <c r="I7" s="25">
        <v>-1.2670000000000528</v>
      </c>
      <c r="J7" s="25">
        <v>-1.2670000000000528</v>
      </c>
      <c r="K7" s="113"/>
      <c r="L7" s="113"/>
      <c r="M7" s="113"/>
    </row>
    <row r="8" spans="1:20" ht="15" customHeight="1" x14ac:dyDescent="0.15">
      <c r="A8" s="28" t="s">
        <v>36</v>
      </c>
      <c r="B8" s="29">
        <v>-24.16599999999994</v>
      </c>
      <c r="C8" s="29">
        <v>-13.79300000000012</v>
      </c>
      <c r="D8" s="29">
        <v>-51.840999999999894</v>
      </c>
      <c r="E8" s="29">
        <v>-17.348000000000184</v>
      </c>
      <c r="F8" s="29">
        <v>25.337000000000216</v>
      </c>
      <c r="G8" s="29">
        <v>22.557000000000016</v>
      </c>
      <c r="H8" s="29">
        <v>22.557000000000016</v>
      </c>
      <c r="I8" s="29">
        <v>22.557000000000016</v>
      </c>
      <c r="J8" s="29">
        <v>22.557000000000016</v>
      </c>
      <c r="K8" s="113"/>
      <c r="L8" s="113"/>
      <c r="M8" s="113"/>
    </row>
    <row r="9" spans="1:20" ht="15" customHeight="1" x14ac:dyDescent="0.15">
      <c r="A9" s="30" t="s">
        <v>37</v>
      </c>
      <c r="B9" s="31">
        <v>1120.2260000000001</v>
      </c>
      <c r="C9" s="31">
        <v>1240.203</v>
      </c>
      <c r="D9" s="31">
        <v>1154.499</v>
      </c>
      <c r="E9" s="31">
        <v>1261.6569999999999</v>
      </c>
      <c r="F9" s="31">
        <v>1304.8800000000001</v>
      </c>
      <c r="G9" s="31">
        <v>1302.0999999999999</v>
      </c>
      <c r="H9" s="31">
        <v>1302.0999999999999</v>
      </c>
      <c r="I9" s="31">
        <v>1302.0999999999999</v>
      </c>
      <c r="J9" s="31">
        <v>1302.0999999999999</v>
      </c>
      <c r="K9" s="114"/>
      <c r="L9" s="19"/>
      <c r="M9" s="19"/>
      <c r="N9" s="19"/>
      <c r="O9" s="19"/>
      <c r="P9" s="19"/>
      <c r="Q9" s="19"/>
      <c r="R9" s="19"/>
      <c r="S9" s="19"/>
      <c r="T9" s="19"/>
    </row>
    <row r="10" spans="1:20" ht="25.5" customHeight="1" x14ac:dyDescent="0.15">
      <c r="A10" s="24" t="s">
        <v>125</v>
      </c>
      <c r="B10" s="27">
        <v>782.07899999999995</v>
      </c>
      <c r="C10" s="27">
        <v>863.78700000000003</v>
      </c>
      <c r="D10" s="27">
        <v>852.07399999999996</v>
      </c>
      <c r="E10" s="27">
        <v>944.80899999999997</v>
      </c>
      <c r="F10" s="27">
        <v>973.13099999999997</v>
      </c>
      <c r="G10" s="27">
        <v>970.351</v>
      </c>
      <c r="H10" s="27">
        <v>970.351</v>
      </c>
      <c r="I10" s="27">
        <v>970.351</v>
      </c>
      <c r="J10" s="27">
        <v>970.351</v>
      </c>
      <c r="K10" s="113"/>
      <c r="L10" s="113"/>
      <c r="M10" s="113"/>
    </row>
    <row r="11" spans="1:20" ht="14.1" customHeight="1" x14ac:dyDescent="0.15">
      <c r="A11" s="24" t="s">
        <v>126</v>
      </c>
      <c r="B11" s="27">
        <v>338.14699999999999</v>
      </c>
      <c r="C11" s="27">
        <v>376.416</v>
      </c>
      <c r="D11" s="27">
        <v>302.42500000000001</v>
      </c>
      <c r="E11" s="27">
        <v>316.84800000000001</v>
      </c>
      <c r="F11" s="27">
        <v>331.74900000000002</v>
      </c>
      <c r="G11" s="27">
        <v>331.74900000000002</v>
      </c>
      <c r="H11" s="27">
        <v>331.74900000000002</v>
      </c>
      <c r="I11" s="27">
        <v>331.74900000000002</v>
      </c>
      <c r="J11" s="27">
        <v>331.74900000000002</v>
      </c>
      <c r="K11" s="113"/>
      <c r="L11" s="113"/>
      <c r="M11" s="113"/>
    </row>
    <row r="12" spans="1:20" ht="15" customHeight="1" x14ac:dyDescent="0.15">
      <c r="A12" s="22"/>
      <c r="B12" s="22"/>
      <c r="C12" s="22"/>
      <c r="D12" s="22"/>
      <c r="E12" s="32"/>
      <c r="F12" s="32"/>
      <c r="G12" s="32"/>
      <c r="H12" s="32"/>
      <c r="I12" s="32"/>
      <c r="J12" s="32"/>
      <c r="K12" s="115"/>
      <c r="L12" s="115"/>
      <c r="M12" s="115"/>
    </row>
    <row r="13" spans="1:20" ht="44.45" customHeight="1" x14ac:dyDescent="0.25">
      <c r="A13" s="212" t="s">
        <v>127</v>
      </c>
      <c r="B13" s="212"/>
      <c r="C13" s="212"/>
      <c r="D13" s="212"/>
      <c r="E13" s="212"/>
      <c r="F13" s="212"/>
      <c r="G13" s="212"/>
      <c r="H13" s="212"/>
      <c r="I13" s="212"/>
      <c r="J13" s="213"/>
      <c r="K13" s="116"/>
      <c r="L13" s="116"/>
      <c r="M13" s="116"/>
    </row>
    <row r="14" spans="1:20" x14ac:dyDescent="0.15">
      <c r="A14" s="22"/>
      <c r="B14" s="22"/>
      <c r="C14" s="22"/>
      <c r="D14" s="22"/>
      <c r="E14" s="32"/>
      <c r="F14" s="32"/>
      <c r="G14" s="32"/>
      <c r="H14" s="32"/>
      <c r="I14" s="32"/>
      <c r="J14" s="32"/>
      <c r="K14" s="115"/>
      <c r="L14" s="115"/>
      <c r="M14" s="115"/>
    </row>
    <row r="15" spans="1:20" ht="15" x14ac:dyDescent="0.25">
      <c r="A15" s="201" t="s">
        <v>39</v>
      </c>
      <c r="B15" s="202"/>
      <c r="C15" s="202"/>
      <c r="D15" s="202"/>
      <c r="E15" s="202"/>
      <c r="F15" s="98"/>
      <c r="G15" s="98"/>
      <c r="H15" s="98"/>
      <c r="I15" s="98"/>
      <c r="J15" s="98"/>
      <c r="K15" s="115"/>
      <c r="L15" s="115"/>
      <c r="M15" s="115"/>
    </row>
    <row r="16" spans="1:20" x14ac:dyDescent="0.15">
      <c r="A16" s="33" t="s">
        <v>40</v>
      </c>
      <c r="B16" s="22"/>
      <c r="C16" s="22"/>
      <c r="D16" s="22"/>
      <c r="E16" s="32"/>
      <c r="F16" s="32"/>
      <c r="G16" s="32"/>
      <c r="H16" s="32"/>
      <c r="I16" s="32"/>
      <c r="J16" s="32"/>
      <c r="K16" s="115"/>
      <c r="L16" s="115"/>
      <c r="M16" s="115"/>
    </row>
    <row r="17" spans="1:13" x14ac:dyDescent="0.15">
      <c r="A17" s="34" t="s">
        <v>41</v>
      </c>
      <c r="B17" s="22"/>
      <c r="C17" s="22"/>
      <c r="D17" s="35">
        <v>-24.882000000000001</v>
      </c>
      <c r="E17" s="35"/>
      <c r="F17" s="32"/>
      <c r="G17" s="32"/>
      <c r="H17" s="32"/>
      <c r="I17" s="32"/>
      <c r="J17" s="32"/>
      <c r="K17" s="115"/>
      <c r="L17" s="115"/>
      <c r="M17" s="115"/>
    </row>
    <row r="18" spans="1:13" ht="21" x14ac:dyDescent="0.15">
      <c r="A18" s="36" t="s">
        <v>42</v>
      </c>
      <c r="B18" s="22"/>
      <c r="C18" s="22"/>
      <c r="D18" s="25"/>
      <c r="E18" s="32"/>
      <c r="F18" s="32"/>
      <c r="G18" s="32"/>
      <c r="H18" s="32"/>
      <c r="I18" s="32"/>
      <c r="J18" s="32"/>
      <c r="K18" s="115"/>
      <c r="L18" s="115"/>
      <c r="M18" s="115"/>
    </row>
    <row r="19" spans="1:13" x14ac:dyDescent="0.15">
      <c r="A19" s="22"/>
      <c r="B19" s="22"/>
      <c r="C19" s="22"/>
      <c r="D19" s="22"/>
      <c r="E19" s="32"/>
      <c r="F19" s="32"/>
      <c r="G19" s="32"/>
      <c r="H19" s="32"/>
      <c r="I19" s="32"/>
      <c r="J19" s="32"/>
      <c r="K19" s="115"/>
      <c r="L19" s="115"/>
      <c r="M19" s="115"/>
    </row>
    <row r="20" spans="1:13" ht="15" x14ac:dyDescent="0.25">
      <c r="A20" s="201" t="s">
        <v>43</v>
      </c>
      <c r="B20" s="202"/>
      <c r="C20" s="202"/>
      <c r="D20" s="202"/>
      <c r="E20" s="202"/>
      <c r="F20" s="98"/>
      <c r="G20" s="98"/>
      <c r="H20" s="98"/>
      <c r="I20" s="98"/>
      <c r="J20" s="98"/>
      <c r="K20" s="115"/>
      <c r="L20" s="115"/>
      <c r="M20" s="115"/>
    </row>
    <row r="21" spans="1:13" x14ac:dyDescent="0.15">
      <c r="A21" s="33" t="s">
        <v>40</v>
      </c>
      <c r="B21" s="37"/>
      <c r="C21" s="37"/>
      <c r="D21" s="37"/>
      <c r="E21" s="38"/>
      <c r="F21" s="32"/>
      <c r="G21" s="32"/>
      <c r="H21" s="32"/>
      <c r="I21" s="32"/>
      <c r="J21" s="32"/>
      <c r="K21" s="115"/>
      <c r="L21" s="115"/>
      <c r="M21" s="115"/>
    </row>
    <row r="22" spans="1:13" x14ac:dyDescent="0.15">
      <c r="A22" s="34" t="s">
        <v>44</v>
      </c>
      <c r="B22" s="39">
        <v>-24.165999999999997</v>
      </c>
      <c r="C22" s="40">
        <v>2.5830000000000002</v>
      </c>
      <c r="D22" s="40">
        <v>-16.222999999999999</v>
      </c>
      <c r="E22" s="40"/>
      <c r="F22" s="32"/>
      <c r="G22" s="32"/>
      <c r="H22" s="32"/>
      <c r="I22" s="32"/>
      <c r="J22" s="32"/>
      <c r="K22" s="115"/>
      <c r="L22" s="115"/>
      <c r="M22" s="115"/>
    </row>
    <row r="23" spans="1:13" ht="115.5" x14ac:dyDescent="0.15">
      <c r="A23" s="36" t="s">
        <v>128</v>
      </c>
      <c r="B23" s="41"/>
      <c r="C23" s="41"/>
      <c r="D23" s="41"/>
      <c r="E23" s="40"/>
      <c r="F23" s="32"/>
      <c r="G23" s="32"/>
      <c r="H23" s="32"/>
      <c r="I23" s="32"/>
      <c r="J23" s="32"/>
      <c r="K23" s="115"/>
      <c r="L23" s="115"/>
      <c r="M23" s="115"/>
    </row>
    <row r="24" spans="1:13" x14ac:dyDescent="0.15">
      <c r="A24" s="22"/>
      <c r="B24" s="22"/>
      <c r="C24" s="22"/>
      <c r="D24" s="22"/>
      <c r="E24" s="32"/>
      <c r="F24" s="32"/>
      <c r="G24" s="32"/>
      <c r="H24" s="32"/>
      <c r="I24" s="32"/>
      <c r="J24" s="32"/>
      <c r="K24" s="115"/>
      <c r="L24" s="115"/>
      <c r="M24" s="115"/>
    </row>
    <row r="25" spans="1:13" ht="15" x14ac:dyDescent="0.25">
      <c r="A25" s="201" t="s">
        <v>75</v>
      </c>
      <c r="B25" s="201"/>
      <c r="C25" s="201"/>
      <c r="D25" s="201"/>
      <c r="E25" s="204"/>
      <c r="F25" s="204"/>
      <c r="G25" s="204"/>
      <c r="H25" s="204"/>
      <c r="I25" s="204"/>
      <c r="J25" s="203"/>
      <c r="K25" s="117"/>
      <c r="L25" s="117"/>
      <c r="M25" s="117"/>
    </row>
    <row r="26" spans="1:13" x14ac:dyDescent="0.15">
      <c r="A26" s="37" t="s">
        <v>40</v>
      </c>
      <c r="B26" s="37"/>
      <c r="C26" s="37"/>
      <c r="D26" s="37"/>
      <c r="E26" s="38"/>
      <c r="F26" s="38"/>
      <c r="G26" s="38"/>
      <c r="H26" s="38"/>
      <c r="I26" s="38"/>
      <c r="J26" s="38"/>
      <c r="K26" s="118"/>
      <c r="L26" s="118"/>
      <c r="M26" s="118"/>
    </row>
    <row r="27" spans="1:13" x14ac:dyDescent="0.15">
      <c r="A27" s="42" t="s">
        <v>47</v>
      </c>
      <c r="B27" s="42"/>
      <c r="C27" s="42"/>
      <c r="D27" s="42"/>
      <c r="E27" s="39"/>
      <c r="F27" s="39"/>
      <c r="G27" s="39"/>
      <c r="H27" s="39"/>
      <c r="I27" s="39"/>
      <c r="J27" s="39"/>
      <c r="K27" s="119"/>
      <c r="L27" s="119"/>
      <c r="M27" s="119"/>
    </row>
    <row r="28" spans="1:13" x14ac:dyDescent="0.15">
      <c r="A28" s="107" t="s">
        <v>129</v>
      </c>
      <c r="B28" s="107"/>
      <c r="C28" s="107"/>
      <c r="D28" s="107"/>
      <c r="E28" s="39">
        <v>71.244</v>
      </c>
      <c r="F28" s="39">
        <v>71.284999999999997</v>
      </c>
      <c r="G28" s="39">
        <v>71.284999999999997</v>
      </c>
      <c r="H28" s="39">
        <v>71.284999999999997</v>
      </c>
      <c r="I28" s="39">
        <v>71.284999999999997</v>
      </c>
      <c r="J28" s="39">
        <v>71.284999999999997</v>
      </c>
      <c r="K28" s="119"/>
      <c r="L28" s="119"/>
      <c r="M28" s="119"/>
    </row>
    <row r="29" spans="1:13" x14ac:dyDescent="0.15">
      <c r="A29" s="107" t="s">
        <v>130</v>
      </c>
      <c r="B29" s="107"/>
      <c r="C29" s="107"/>
      <c r="D29" s="107"/>
      <c r="E29" s="39">
        <v>25.349</v>
      </c>
      <c r="F29" s="39">
        <v>25.349</v>
      </c>
      <c r="G29" s="39">
        <v>25.349</v>
      </c>
      <c r="H29" s="39">
        <v>25.349</v>
      </c>
      <c r="I29" s="39">
        <v>25.349</v>
      </c>
      <c r="J29" s="39">
        <v>25.349</v>
      </c>
      <c r="K29" s="119"/>
      <c r="L29" s="119"/>
      <c r="M29" s="119"/>
    </row>
    <row r="30" spans="1:13" x14ac:dyDescent="0.15">
      <c r="A30" s="107"/>
      <c r="B30" s="107"/>
      <c r="C30" s="107"/>
      <c r="D30" s="107"/>
      <c r="E30" s="39"/>
      <c r="F30" s="39"/>
      <c r="G30" s="39"/>
      <c r="H30" s="39"/>
      <c r="I30" s="39"/>
      <c r="J30" s="39"/>
      <c r="K30" s="119"/>
      <c r="L30" s="119"/>
      <c r="M30" s="119"/>
    </row>
    <row r="31" spans="1:13" x14ac:dyDescent="0.15">
      <c r="A31" s="34" t="s">
        <v>44</v>
      </c>
      <c r="B31" s="34"/>
      <c r="C31" s="34"/>
      <c r="D31" s="34"/>
      <c r="E31" s="39">
        <v>-72.81</v>
      </c>
      <c r="F31" s="39">
        <v>-72.81</v>
      </c>
      <c r="G31" s="39">
        <v>-72.81</v>
      </c>
      <c r="H31" s="39">
        <v>-72.81</v>
      </c>
      <c r="I31" s="39">
        <v>-72.81</v>
      </c>
      <c r="J31" s="39">
        <v>-72.81</v>
      </c>
      <c r="K31" s="119"/>
      <c r="L31" s="119"/>
      <c r="M31" s="119"/>
    </row>
    <row r="32" spans="1:13" ht="105" x14ac:dyDescent="0.15">
      <c r="A32" s="36" t="s">
        <v>131</v>
      </c>
      <c r="B32" s="36"/>
      <c r="C32" s="36"/>
      <c r="D32" s="36"/>
      <c r="E32" s="39"/>
      <c r="F32" s="39"/>
      <c r="G32" s="39"/>
      <c r="H32" s="39"/>
      <c r="I32" s="39"/>
      <c r="J32" s="39"/>
      <c r="K32" s="119"/>
      <c r="L32" s="119"/>
      <c r="M32" s="119"/>
    </row>
    <row r="33" spans="1:15" ht="31.5" x14ac:dyDescent="0.15">
      <c r="A33" s="36" t="s">
        <v>132</v>
      </c>
      <c r="B33" s="36"/>
      <c r="C33" s="36"/>
      <c r="D33" s="36"/>
      <c r="E33" s="39"/>
      <c r="F33" s="39"/>
      <c r="G33" s="39"/>
      <c r="H33" s="39"/>
      <c r="I33" s="39"/>
      <c r="J33" s="39"/>
      <c r="K33" s="119"/>
      <c r="L33" s="119"/>
      <c r="M33" s="119"/>
    </row>
    <row r="34" spans="1:15" x14ac:dyDescent="0.15">
      <c r="A34" s="36"/>
      <c r="B34" s="36"/>
      <c r="C34" s="36"/>
      <c r="D34" s="36"/>
      <c r="E34" s="39"/>
      <c r="F34" s="39"/>
      <c r="G34" s="39"/>
      <c r="H34" s="39"/>
      <c r="I34" s="39"/>
      <c r="J34" s="39"/>
      <c r="K34" s="119"/>
      <c r="L34" s="119"/>
      <c r="M34" s="119"/>
    </row>
    <row r="35" spans="1:15" ht="15" x14ac:dyDescent="0.25">
      <c r="A35" s="201" t="s">
        <v>48</v>
      </c>
      <c r="B35" s="201"/>
      <c r="C35" s="201"/>
      <c r="D35" s="201"/>
      <c r="E35" s="204"/>
      <c r="F35" s="204"/>
      <c r="G35" s="204"/>
      <c r="H35" s="204"/>
      <c r="I35" s="204"/>
      <c r="J35" s="203"/>
      <c r="K35" s="119"/>
      <c r="L35" s="119"/>
      <c r="M35" s="119"/>
    </row>
    <row r="36" spans="1:15" x14ac:dyDescent="0.15">
      <c r="A36" s="36"/>
      <c r="B36" s="36"/>
      <c r="C36" s="36"/>
      <c r="D36" s="36"/>
      <c r="E36" s="39"/>
      <c r="F36" s="39"/>
      <c r="G36" s="39"/>
      <c r="H36" s="39"/>
      <c r="I36" s="39"/>
      <c r="J36" s="39"/>
      <c r="K36" s="119"/>
      <c r="L36" s="119"/>
      <c r="M36" s="119"/>
    </row>
    <row r="37" spans="1:15" x14ac:dyDescent="0.15">
      <c r="A37" s="33" t="s">
        <v>40</v>
      </c>
      <c r="B37" s="36"/>
      <c r="C37" s="36"/>
      <c r="D37" s="36"/>
      <c r="E37" s="39"/>
      <c r="F37" s="39"/>
      <c r="G37" s="39"/>
      <c r="H37" s="39"/>
      <c r="I37" s="39"/>
      <c r="J37" s="39"/>
      <c r="K37" s="119"/>
      <c r="L37" s="119"/>
      <c r="M37" s="119"/>
    </row>
    <row r="38" spans="1:15" x14ac:dyDescent="0.15">
      <c r="A38" s="42" t="s">
        <v>49</v>
      </c>
      <c r="B38" s="36"/>
      <c r="C38" s="26">
        <v>-16.376000000000001</v>
      </c>
      <c r="D38" s="26">
        <v>-10.736000000000001</v>
      </c>
      <c r="E38" s="26">
        <v>-43.210999999999999</v>
      </c>
      <c r="F38" s="26">
        <v>-43.210999999999999</v>
      </c>
      <c r="G38" s="26">
        <v>-43.210999999999999</v>
      </c>
      <c r="H38" s="26">
        <v>-43.210999999999999</v>
      </c>
      <c r="I38" s="26">
        <v>-43.210999999999999</v>
      </c>
      <c r="J38" s="26">
        <v>-43.210999999999999</v>
      </c>
      <c r="K38" s="119"/>
      <c r="L38" s="119"/>
      <c r="M38" s="119"/>
    </row>
    <row r="39" spans="1:15" ht="21" x14ac:dyDescent="0.15">
      <c r="A39" s="38" t="s">
        <v>50</v>
      </c>
      <c r="B39" s="36"/>
      <c r="C39" s="36"/>
      <c r="D39" s="36"/>
      <c r="E39" s="39"/>
      <c r="F39" s="39"/>
      <c r="G39" s="39"/>
      <c r="H39" s="39"/>
      <c r="I39" s="39"/>
      <c r="J39" s="39"/>
      <c r="K39" s="119"/>
      <c r="L39" s="119"/>
      <c r="M39" s="119"/>
    </row>
    <row r="40" spans="1:15" x14ac:dyDescent="0.15">
      <c r="A40" s="36"/>
      <c r="B40" s="36"/>
      <c r="C40" s="36"/>
      <c r="D40" s="36"/>
      <c r="E40" s="39"/>
      <c r="F40" s="39"/>
      <c r="G40" s="39"/>
      <c r="H40" s="39"/>
      <c r="I40" s="39"/>
      <c r="J40" s="39"/>
      <c r="K40" s="119"/>
      <c r="L40" s="119"/>
      <c r="M40" s="119"/>
    </row>
    <row r="41" spans="1:15" x14ac:dyDescent="0.15">
      <c r="A41" s="37" t="s">
        <v>51</v>
      </c>
      <c r="B41" s="36"/>
      <c r="C41" s="36"/>
      <c r="D41" s="36"/>
      <c r="E41" s="39"/>
      <c r="F41" s="39"/>
      <c r="G41" s="39"/>
      <c r="H41" s="39"/>
      <c r="I41" s="39"/>
      <c r="J41" s="39"/>
      <c r="K41" s="119"/>
      <c r="L41" s="119"/>
      <c r="M41" s="119"/>
    </row>
    <row r="42" spans="1:15" x14ac:dyDescent="0.15">
      <c r="A42" s="34" t="s">
        <v>82</v>
      </c>
      <c r="B42" s="36"/>
      <c r="C42" s="36"/>
      <c r="D42" s="36"/>
      <c r="E42" s="39"/>
      <c r="F42" s="39">
        <v>41.944000000000003</v>
      </c>
      <c r="G42" s="39">
        <v>41.944000000000003</v>
      </c>
      <c r="H42" s="39">
        <v>41.944000000000003</v>
      </c>
      <c r="I42" s="39">
        <v>41.944000000000003</v>
      </c>
      <c r="J42" s="39">
        <v>41.944000000000003</v>
      </c>
      <c r="K42" s="119"/>
      <c r="L42" s="119"/>
      <c r="M42" s="119"/>
      <c r="N42" s="119"/>
      <c r="O42" s="119"/>
    </row>
    <row r="43" spans="1:15" ht="52.5" x14ac:dyDescent="0.15">
      <c r="A43" s="36" t="s">
        <v>133</v>
      </c>
      <c r="B43" s="36"/>
      <c r="C43" s="36"/>
      <c r="D43" s="36"/>
      <c r="E43" s="39"/>
      <c r="F43" s="39"/>
      <c r="G43" s="39"/>
      <c r="H43" s="39"/>
      <c r="I43" s="39"/>
      <c r="J43" s="39"/>
      <c r="K43" s="119"/>
      <c r="L43" s="119"/>
      <c r="M43" s="119"/>
    </row>
    <row r="44" spans="1:15" x14ac:dyDescent="0.15">
      <c r="A44" s="36"/>
      <c r="B44" s="36"/>
      <c r="C44" s="36"/>
      <c r="D44" s="36"/>
      <c r="E44" s="39"/>
      <c r="F44" s="39"/>
      <c r="G44" s="39"/>
      <c r="H44" s="39"/>
      <c r="I44" s="39"/>
      <c r="J44" s="39"/>
      <c r="K44" s="119"/>
      <c r="L44" s="119"/>
      <c r="M44" s="119"/>
    </row>
    <row r="45" spans="1:15" x14ac:dyDescent="0.15">
      <c r="A45" s="34" t="s">
        <v>52</v>
      </c>
      <c r="B45" s="36"/>
      <c r="C45" s="36"/>
      <c r="D45" s="95"/>
      <c r="E45" s="95">
        <v>2.08</v>
      </c>
      <c r="F45" s="39">
        <v>2.78</v>
      </c>
      <c r="G45" s="39"/>
      <c r="H45" s="39"/>
      <c r="I45" s="39"/>
      <c r="J45" s="39"/>
      <c r="K45" s="119"/>
      <c r="L45" s="119"/>
      <c r="M45" s="119"/>
    </row>
    <row r="46" spans="1:15" ht="100.5" customHeight="1" x14ac:dyDescent="0.15">
      <c r="A46" s="38" t="s">
        <v>53</v>
      </c>
      <c r="B46" s="36"/>
      <c r="C46" s="36"/>
      <c r="D46" s="36"/>
      <c r="E46" s="39"/>
      <c r="F46" s="39"/>
      <c r="G46" s="39"/>
      <c r="H46" s="39"/>
      <c r="I46" s="39"/>
      <c r="J46" s="39"/>
      <c r="K46" s="119"/>
      <c r="L46" s="119"/>
      <c r="M46" s="119"/>
    </row>
    <row r="47" spans="1:15" x14ac:dyDescent="0.15">
      <c r="A47" s="36"/>
      <c r="B47" s="36"/>
      <c r="C47" s="36"/>
      <c r="D47" s="36"/>
      <c r="E47" s="39"/>
      <c r="F47" s="39"/>
      <c r="G47" s="39"/>
      <c r="H47" s="39"/>
      <c r="I47" s="39"/>
      <c r="J47" s="39"/>
      <c r="K47" s="119"/>
      <c r="L47" s="119"/>
      <c r="M47" s="119"/>
    </row>
    <row r="48" spans="1:15" x14ac:dyDescent="0.15">
      <c r="A48" s="92"/>
      <c r="B48" s="92"/>
      <c r="C48" s="92"/>
      <c r="D48" s="92"/>
      <c r="E48" s="97"/>
      <c r="F48" s="97"/>
      <c r="G48" s="97"/>
      <c r="H48" s="97"/>
      <c r="I48" s="97"/>
      <c r="J48" s="97"/>
      <c r="K48" s="47"/>
      <c r="L48" s="47"/>
      <c r="M48" s="47"/>
    </row>
    <row r="49" spans="1:13" x14ac:dyDescent="0.15">
      <c r="A49" s="46"/>
      <c r="B49" s="47"/>
      <c r="C49" s="47"/>
      <c r="D49" s="47"/>
      <c r="E49" s="47"/>
      <c r="F49" s="47"/>
      <c r="G49" s="47"/>
      <c r="H49" s="47"/>
      <c r="I49" s="47"/>
      <c r="J49" s="47"/>
      <c r="K49" s="47"/>
      <c r="L49" s="47"/>
      <c r="M49" s="47"/>
    </row>
    <row r="50" spans="1:13" x14ac:dyDescent="0.15">
      <c r="A50" s="48"/>
      <c r="B50" s="19"/>
      <c r="C50" s="19"/>
      <c r="D50" s="19"/>
      <c r="E50" s="19"/>
      <c r="F50" s="19"/>
      <c r="G50" s="19"/>
      <c r="H50" s="19"/>
      <c r="I50" s="19"/>
      <c r="J50" s="19"/>
      <c r="K50" s="19"/>
      <c r="L50" s="19"/>
      <c r="M50" s="19"/>
    </row>
  </sheetData>
  <mergeCells count="6">
    <mergeCell ref="A35:J35"/>
    <mergeCell ref="A1:J1"/>
    <mergeCell ref="A13:J13"/>
    <mergeCell ref="A15:E15"/>
    <mergeCell ref="A20:E20"/>
    <mergeCell ref="A25:J25"/>
  </mergeCells>
  <pageMargins left="0.11811023622047245" right="0.11811023622047245" top="0.74803149606299213" bottom="0.74803149606299213" header="0.31496062992125984" footer="0.31496062992125984"/>
  <pageSetup paperSize="9" scale="80"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D1780-DB28-405D-A11E-D75182D4E735}">
  <dimension ref="A1:J35"/>
  <sheetViews>
    <sheetView workbookViewId="0">
      <selection activeCell="M26" sqref="M26"/>
    </sheetView>
  </sheetViews>
  <sheetFormatPr defaultColWidth="9.140625" defaultRowHeight="14.25" customHeight="1" x14ac:dyDescent="0.15"/>
  <cols>
    <col min="1" max="1" width="44.85546875" style="1" customWidth="1"/>
    <col min="2" max="4" width="10" style="1" customWidth="1"/>
    <col min="5" max="10" width="6.85546875" style="1" bestFit="1" customWidth="1"/>
    <col min="11" max="16384" width="9.140625" style="1"/>
  </cols>
  <sheetData>
    <row r="1" spans="1:10" ht="18.600000000000001" customHeight="1" x14ac:dyDescent="0.25">
      <c r="A1" s="198" t="s">
        <v>134</v>
      </c>
      <c r="B1" s="198"/>
      <c r="C1" s="198"/>
      <c r="D1" s="198"/>
      <c r="E1" s="198"/>
      <c r="F1" s="198"/>
      <c r="G1" s="198"/>
      <c r="H1" s="198"/>
      <c r="I1" s="198"/>
      <c r="J1" s="197"/>
    </row>
    <row r="2" spans="1:10" ht="14.25" customHeight="1" x14ac:dyDescent="0.15">
      <c r="A2" s="21"/>
      <c r="B2" s="21">
        <v>2020</v>
      </c>
      <c r="C2" s="21">
        <v>2021</v>
      </c>
      <c r="D2" s="21">
        <v>2022</v>
      </c>
      <c r="E2" s="21">
        <v>2023</v>
      </c>
      <c r="F2" s="21">
        <v>2024</v>
      </c>
      <c r="G2" s="21">
        <v>2025</v>
      </c>
      <c r="H2" s="21">
        <v>2026</v>
      </c>
      <c r="I2" s="21">
        <v>2027</v>
      </c>
      <c r="J2" s="21">
        <v>2028</v>
      </c>
    </row>
    <row r="3" spans="1:10" ht="14.25" customHeight="1" x14ac:dyDescent="0.15">
      <c r="A3" s="22" t="s">
        <v>31</v>
      </c>
      <c r="B3" s="23">
        <v>818.50699999999995</v>
      </c>
      <c r="C3" s="23">
        <v>847.41200000000003</v>
      </c>
      <c r="D3" s="23">
        <v>874.05600000000004</v>
      </c>
      <c r="E3" s="23">
        <v>879.88499999999999</v>
      </c>
      <c r="F3" s="23">
        <v>879.88499999999999</v>
      </c>
      <c r="G3" s="23">
        <v>879.88499999999999</v>
      </c>
      <c r="H3" s="23">
        <v>879.88499999999999</v>
      </c>
      <c r="I3" s="23">
        <v>879.88499999999999</v>
      </c>
      <c r="J3" s="23">
        <v>879.88499999999999</v>
      </c>
    </row>
    <row r="4" spans="1:10" ht="14.25" customHeight="1" x14ac:dyDescent="0.15">
      <c r="A4" s="24" t="s">
        <v>32</v>
      </c>
      <c r="B4" s="25">
        <v>0</v>
      </c>
      <c r="C4" s="25">
        <v>0</v>
      </c>
      <c r="D4" s="25">
        <v>0</v>
      </c>
      <c r="E4" s="23"/>
      <c r="F4" s="23"/>
      <c r="G4" s="23"/>
      <c r="H4" s="23"/>
      <c r="I4" s="23"/>
      <c r="J4" s="23"/>
    </row>
    <row r="5" spans="1:10" ht="14.25" customHeight="1" x14ac:dyDescent="0.15">
      <c r="A5" s="24" t="s">
        <v>33</v>
      </c>
      <c r="B5" s="25">
        <v>0</v>
      </c>
      <c r="C5" s="25">
        <v>-6.7620000000000573</v>
      </c>
      <c r="D5" s="25">
        <v>0</v>
      </c>
      <c r="E5" s="23"/>
      <c r="F5" s="23"/>
      <c r="G5" s="23"/>
      <c r="H5" s="23"/>
      <c r="I5" s="23"/>
      <c r="J5" s="23"/>
    </row>
    <row r="6" spans="1:10" ht="14.25" customHeight="1" x14ac:dyDescent="0.15">
      <c r="A6" s="24" t="s">
        <v>34</v>
      </c>
      <c r="B6" s="25"/>
      <c r="C6" s="25"/>
      <c r="D6" s="25"/>
      <c r="E6" s="27">
        <v>63.796000000000049</v>
      </c>
      <c r="F6" s="27">
        <v>63.796000000000049</v>
      </c>
      <c r="G6" s="27">
        <v>63.796000000000049</v>
      </c>
      <c r="H6" s="27">
        <v>63.796000000000049</v>
      </c>
      <c r="I6" s="27">
        <v>63.796000000000049</v>
      </c>
      <c r="J6" s="27">
        <v>63.796000000000049</v>
      </c>
    </row>
    <row r="7" spans="1:10" ht="14.25" customHeight="1" x14ac:dyDescent="0.15">
      <c r="A7" s="24" t="s">
        <v>35</v>
      </c>
      <c r="B7" s="25">
        <v>0</v>
      </c>
      <c r="C7" s="25">
        <v>0</v>
      </c>
      <c r="D7" s="25">
        <v>0</v>
      </c>
      <c r="E7" s="25">
        <v>0.13199999999994816</v>
      </c>
      <c r="F7" s="25">
        <v>8.4249999999999545</v>
      </c>
      <c r="G7" s="25">
        <v>8.4249999999999545</v>
      </c>
      <c r="H7" s="25">
        <v>8.4249999999999545</v>
      </c>
      <c r="I7" s="25">
        <v>8.4249999999999545</v>
      </c>
      <c r="J7" s="25">
        <v>8.4249999999999545</v>
      </c>
    </row>
    <row r="8" spans="1:10" ht="14.25" customHeight="1" x14ac:dyDescent="0.15">
      <c r="A8" s="28" t="s">
        <v>36</v>
      </c>
      <c r="B8" s="29">
        <v>0</v>
      </c>
      <c r="C8" s="29">
        <v>-6.7620000000000573</v>
      </c>
      <c r="D8" s="29">
        <v>0</v>
      </c>
      <c r="E8" s="29">
        <v>63.927999999999997</v>
      </c>
      <c r="F8" s="29">
        <v>72.221000000000004</v>
      </c>
      <c r="G8" s="29">
        <v>72.221000000000004</v>
      </c>
      <c r="H8" s="29">
        <v>72.221000000000004</v>
      </c>
      <c r="I8" s="29">
        <v>72.221000000000004</v>
      </c>
      <c r="J8" s="29">
        <v>72.221000000000004</v>
      </c>
    </row>
    <row r="9" spans="1:10" ht="14.25" customHeight="1" x14ac:dyDescent="0.15">
      <c r="A9" s="30" t="s">
        <v>37</v>
      </c>
      <c r="B9" s="31">
        <v>818.50699999999995</v>
      </c>
      <c r="C9" s="31">
        <v>840.65</v>
      </c>
      <c r="D9" s="31">
        <v>874.05600000000004</v>
      </c>
      <c r="E9" s="31">
        <v>943.81299999999999</v>
      </c>
      <c r="F9" s="31">
        <v>952.10599999999999</v>
      </c>
      <c r="G9" s="31">
        <v>952.10599999999999</v>
      </c>
      <c r="H9" s="31">
        <v>952.10599999999999</v>
      </c>
      <c r="I9" s="31">
        <v>952.10599999999999</v>
      </c>
      <c r="J9" s="31">
        <v>952.10599999999999</v>
      </c>
    </row>
    <row r="10" spans="1:10" ht="25.5" customHeight="1" x14ac:dyDescent="0.15">
      <c r="A10" s="22"/>
      <c r="B10" s="22"/>
      <c r="C10" s="22"/>
      <c r="D10" s="22"/>
      <c r="E10" s="32"/>
      <c r="F10" s="32"/>
      <c r="G10" s="32"/>
      <c r="H10" s="32"/>
      <c r="I10" s="32"/>
      <c r="J10" s="32"/>
    </row>
    <row r="11" spans="1:10" ht="21" customHeight="1" x14ac:dyDescent="0.25">
      <c r="A11" s="199" t="s">
        <v>135</v>
      </c>
      <c r="B11" s="199"/>
      <c r="C11" s="199"/>
      <c r="D11" s="199"/>
      <c r="E11" s="199"/>
      <c r="F11" s="199"/>
      <c r="G11" s="199"/>
      <c r="H11" s="199"/>
      <c r="I11" s="199"/>
      <c r="J11" s="200"/>
    </row>
    <row r="12" spans="1:10" ht="14.25" customHeight="1" x14ac:dyDescent="0.15">
      <c r="A12" s="38"/>
      <c r="B12" s="38"/>
      <c r="C12" s="38"/>
      <c r="D12" s="38"/>
      <c r="E12" s="38"/>
      <c r="F12" s="38"/>
      <c r="G12" s="38"/>
      <c r="H12" s="38"/>
      <c r="I12" s="38"/>
      <c r="J12" s="38"/>
    </row>
    <row r="13" spans="1:10" ht="14.25" customHeight="1" x14ac:dyDescent="0.25">
      <c r="A13" s="201" t="s">
        <v>43</v>
      </c>
      <c r="B13" s="202"/>
      <c r="C13" s="202"/>
      <c r="D13" s="202"/>
      <c r="E13" s="202"/>
      <c r="F13" s="120"/>
      <c r="G13" s="120"/>
      <c r="H13" s="120"/>
      <c r="I13" s="120"/>
      <c r="J13" s="120"/>
    </row>
    <row r="14" spans="1:10" ht="14.25" customHeight="1" x14ac:dyDescent="0.15">
      <c r="A14" s="33" t="s">
        <v>40</v>
      </c>
      <c r="B14" s="37"/>
      <c r="C14" s="37"/>
      <c r="D14" s="37"/>
      <c r="E14" s="38"/>
      <c r="F14" s="38"/>
      <c r="G14" s="38"/>
      <c r="H14" s="38"/>
      <c r="I14" s="38"/>
      <c r="J14" s="38"/>
    </row>
    <row r="15" spans="1:10" ht="14.25" customHeight="1" x14ac:dyDescent="0.15">
      <c r="A15" s="34" t="s">
        <v>44</v>
      </c>
      <c r="B15" s="39"/>
      <c r="C15" s="40">
        <v>-6.7619999999999996</v>
      </c>
      <c r="D15" s="40"/>
      <c r="E15" s="38"/>
      <c r="F15" s="38"/>
      <c r="G15" s="38"/>
      <c r="H15" s="38"/>
      <c r="I15" s="38"/>
      <c r="J15" s="38"/>
    </row>
    <row r="16" spans="1:10" ht="42" x14ac:dyDescent="0.15">
      <c r="A16" s="36" t="s">
        <v>136</v>
      </c>
      <c r="B16" s="41"/>
      <c r="C16" s="41"/>
      <c r="D16" s="41"/>
      <c r="E16" s="40"/>
      <c r="F16" s="38"/>
      <c r="G16" s="38"/>
      <c r="H16" s="38"/>
      <c r="I16" s="38"/>
      <c r="J16" s="38"/>
    </row>
    <row r="17" spans="1:10" ht="14.25" customHeight="1" x14ac:dyDescent="0.15">
      <c r="A17" s="38"/>
      <c r="B17" s="38"/>
      <c r="C17" s="38"/>
      <c r="D17" s="38"/>
      <c r="E17" s="38"/>
      <c r="F17" s="38"/>
      <c r="G17" s="38"/>
      <c r="H17" s="38"/>
      <c r="I17" s="38"/>
      <c r="J17" s="38"/>
    </row>
    <row r="18" spans="1:10" ht="14.25" customHeight="1" x14ac:dyDescent="0.25">
      <c r="A18" s="201" t="s">
        <v>75</v>
      </c>
      <c r="B18" s="201"/>
      <c r="C18" s="201"/>
      <c r="D18" s="201"/>
      <c r="E18" s="204"/>
      <c r="F18" s="204"/>
      <c r="G18" s="204"/>
      <c r="H18" s="204"/>
      <c r="I18" s="204"/>
      <c r="J18" s="203"/>
    </row>
    <row r="19" spans="1:10" ht="14.25" customHeight="1" x14ac:dyDescent="0.15">
      <c r="A19" s="33" t="s">
        <v>40</v>
      </c>
      <c r="B19" s="33"/>
      <c r="C19" s="33"/>
      <c r="D19" s="33"/>
      <c r="E19" s="38"/>
      <c r="F19" s="38"/>
      <c r="G19" s="38"/>
      <c r="H19" s="38"/>
      <c r="I19" s="38"/>
      <c r="J19" s="38"/>
    </row>
    <row r="20" spans="1:10" ht="10.5" x14ac:dyDescent="0.15">
      <c r="A20" s="42" t="s">
        <v>47</v>
      </c>
      <c r="B20" s="42"/>
      <c r="C20" s="42"/>
      <c r="D20" s="42"/>
      <c r="E20" s="39">
        <v>64.045000000000002</v>
      </c>
      <c r="F20" s="39">
        <v>64.045000000000002</v>
      </c>
      <c r="G20" s="39">
        <v>64.045000000000002</v>
      </c>
      <c r="H20" s="39">
        <v>64.045000000000002</v>
      </c>
      <c r="I20" s="39">
        <v>64.045000000000002</v>
      </c>
      <c r="J20" s="39">
        <v>64.045000000000002</v>
      </c>
    </row>
    <row r="21" spans="1:10" ht="10.5" x14ac:dyDescent="0.15">
      <c r="A21" s="42"/>
      <c r="B21" s="42"/>
      <c r="C21" s="42"/>
      <c r="D21" s="42"/>
      <c r="E21" s="39"/>
      <c r="F21" s="39"/>
      <c r="G21" s="39"/>
      <c r="H21" s="39"/>
      <c r="I21" s="39"/>
      <c r="J21" s="39"/>
    </row>
    <row r="22" spans="1:10" ht="10.5" x14ac:dyDescent="0.15">
      <c r="A22" s="33" t="s">
        <v>51</v>
      </c>
      <c r="B22" s="33"/>
      <c r="C22" s="33"/>
      <c r="D22" s="33"/>
      <c r="E22" s="39"/>
      <c r="F22" s="39"/>
      <c r="G22" s="39"/>
      <c r="H22" s="39"/>
      <c r="I22" s="39"/>
      <c r="J22" s="39"/>
    </row>
    <row r="23" spans="1:10" ht="10.5" x14ac:dyDescent="0.15">
      <c r="A23" s="42" t="s">
        <v>116</v>
      </c>
      <c r="B23" s="42"/>
      <c r="C23" s="42"/>
      <c r="D23" s="42"/>
      <c r="E23" s="39">
        <v>-0.249</v>
      </c>
      <c r="F23" s="39">
        <v>-0.249</v>
      </c>
      <c r="G23" s="39">
        <v>-0.249</v>
      </c>
      <c r="H23" s="39">
        <v>-0.249</v>
      </c>
      <c r="I23" s="39">
        <v>-0.249</v>
      </c>
      <c r="J23" s="39">
        <v>-0.249</v>
      </c>
    </row>
    <row r="24" spans="1:10" ht="10.5" x14ac:dyDescent="0.15">
      <c r="A24" s="42"/>
      <c r="B24" s="42"/>
      <c r="C24" s="42"/>
      <c r="D24" s="42"/>
      <c r="E24" s="39"/>
      <c r="F24" s="39"/>
      <c r="G24" s="39"/>
      <c r="H24" s="39"/>
      <c r="I24" s="39"/>
      <c r="J24" s="39"/>
    </row>
    <row r="25" spans="1:10" ht="15" x14ac:dyDescent="0.25">
      <c r="A25" s="201" t="s">
        <v>48</v>
      </c>
      <c r="B25" s="201"/>
      <c r="C25" s="201"/>
      <c r="D25" s="201"/>
      <c r="E25" s="204"/>
      <c r="F25" s="204"/>
      <c r="G25" s="204"/>
      <c r="H25" s="204"/>
      <c r="I25" s="204"/>
      <c r="J25" s="203"/>
    </row>
    <row r="26" spans="1:10" ht="10.5" x14ac:dyDescent="0.15">
      <c r="A26" s="42"/>
      <c r="B26" s="42"/>
      <c r="C26" s="42"/>
      <c r="D26" s="42"/>
      <c r="E26" s="39"/>
      <c r="F26" s="39"/>
      <c r="G26" s="39"/>
      <c r="H26" s="39"/>
      <c r="I26" s="39"/>
      <c r="J26" s="39"/>
    </row>
    <row r="27" spans="1:10" ht="10.5" x14ac:dyDescent="0.15">
      <c r="A27" s="33" t="s">
        <v>40</v>
      </c>
      <c r="B27" s="42"/>
      <c r="C27" s="42"/>
      <c r="D27" s="42"/>
      <c r="E27" s="39"/>
      <c r="F27" s="39"/>
      <c r="G27" s="39"/>
      <c r="H27" s="39"/>
      <c r="I27" s="39"/>
      <c r="J27" s="39"/>
    </row>
    <row r="28" spans="1:10" ht="10.5" x14ac:dyDescent="0.15">
      <c r="A28" s="42" t="s">
        <v>49</v>
      </c>
      <c r="B28" s="42"/>
      <c r="C28" s="42"/>
      <c r="D28" s="42"/>
      <c r="E28" s="39">
        <v>0.13200000000000001</v>
      </c>
      <c r="F28" s="39">
        <v>0.13200000000000001</v>
      </c>
      <c r="G28" s="39">
        <v>0.13200000000000001</v>
      </c>
      <c r="H28" s="39">
        <v>0.13200000000000001</v>
      </c>
      <c r="I28" s="39">
        <v>0.13200000000000001</v>
      </c>
      <c r="J28" s="39">
        <v>0.13200000000000001</v>
      </c>
    </row>
    <row r="29" spans="1:10" ht="21" x14ac:dyDescent="0.15">
      <c r="A29" s="38" t="s">
        <v>137</v>
      </c>
      <c r="B29" s="42"/>
      <c r="C29" s="42"/>
      <c r="D29" s="42"/>
      <c r="E29" s="39"/>
      <c r="F29" s="39"/>
      <c r="G29" s="39"/>
      <c r="H29" s="39"/>
      <c r="I29" s="39"/>
      <c r="J29" s="39"/>
    </row>
    <row r="30" spans="1:10" ht="10.5" x14ac:dyDescent="0.15">
      <c r="A30" s="36"/>
      <c r="B30" s="42"/>
      <c r="C30" s="42"/>
      <c r="D30" s="42"/>
      <c r="E30" s="39"/>
      <c r="F30" s="39"/>
      <c r="G30" s="39"/>
      <c r="H30" s="39"/>
      <c r="I30" s="39"/>
      <c r="J30" s="39"/>
    </row>
    <row r="31" spans="1:10" ht="10.5" x14ac:dyDescent="0.15">
      <c r="A31" s="89" t="s">
        <v>51</v>
      </c>
      <c r="B31" s="42"/>
      <c r="C31" s="42"/>
      <c r="D31" s="42"/>
      <c r="E31" s="39"/>
      <c r="F31" s="39"/>
      <c r="G31" s="39"/>
      <c r="H31" s="39"/>
      <c r="I31" s="39"/>
      <c r="J31" s="39"/>
    </row>
    <row r="32" spans="1:10" ht="10.5" x14ac:dyDescent="0.15">
      <c r="A32" s="34" t="s">
        <v>82</v>
      </c>
      <c r="B32" s="42"/>
      <c r="C32" s="42"/>
      <c r="D32" s="42"/>
      <c r="E32" s="39"/>
      <c r="F32" s="39">
        <v>8.2929999999999993</v>
      </c>
      <c r="G32" s="39">
        <v>8.2929999999999993</v>
      </c>
      <c r="H32" s="39">
        <v>8.2929999999999993</v>
      </c>
      <c r="I32" s="39">
        <v>8.2929999999999993</v>
      </c>
      <c r="J32" s="39">
        <v>8.2929999999999993</v>
      </c>
    </row>
    <row r="33" spans="1:10" ht="24" customHeight="1" x14ac:dyDescent="0.15">
      <c r="A33" s="105" t="s">
        <v>83</v>
      </c>
      <c r="B33" s="92"/>
      <c r="C33" s="92"/>
      <c r="D33" s="92"/>
      <c r="E33" s="97"/>
      <c r="F33" s="97"/>
      <c r="G33" s="97"/>
      <c r="H33" s="97"/>
      <c r="I33" s="97"/>
      <c r="J33" s="97"/>
    </row>
    <row r="34" spans="1:10" ht="14.25" customHeight="1" x14ac:dyDescent="0.15">
      <c r="A34" s="46"/>
      <c r="B34" s="47"/>
      <c r="C34" s="47"/>
      <c r="D34" s="47"/>
      <c r="E34" s="47"/>
      <c r="F34" s="47"/>
      <c r="G34" s="47"/>
      <c r="H34" s="47"/>
      <c r="I34" s="47"/>
      <c r="J34" s="47"/>
    </row>
    <row r="35" spans="1:10" ht="14.25" customHeight="1" x14ac:dyDescent="0.15">
      <c r="A35" s="48"/>
      <c r="B35" s="19"/>
      <c r="C35" s="19"/>
      <c r="D35" s="19"/>
      <c r="E35" s="19"/>
      <c r="F35" s="19"/>
      <c r="G35" s="19"/>
      <c r="H35" s="19"/>
      <c r="I35" s="19"/>
      <c r="J35" s="19"/>
    </row>
  </sheetData>
  <mergeCells count="5">
    <mergeCell ref="A1:J1"/>
    <mergeCell ref="A11:J11"/>
    <mergeCell ref="A13:E13"/>
    <mergeCell ref="A18:J18"/>
    <mergeCell ref="A25:J2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5B7DB-D8F0-4F84-A3D3-B94B41158C1D}">
  <dimension ref="A1:J42"/>
  <sheetViews>
    <sheetView workbookViewId="0">
      <selection sqref="A1:J1"/>
    </sheetView>
  </sheetViews>
  <sheetFormatPr defaultColWidth="9.140625" defaultRowHeight="10.5" x14ac:dyDescent="0.15"/>
  <cols>
    <col min="1" max="1" width="51.140625" style="1" customWidth="1"/>
    <col min="2" max="4" width="9.140625" style="1" customWidth="1"/>
    <col min="5" max="5" width="8.140625" style="1" bestFit="1" customWidth="1"/>
    <col min="6" max="10" width="6.85546875" style="1" bestFit="1" customWidth="1"/>
    <col min="11" max="16384" width="9.140625" style="1"/>
  </cols>
  <sheetData>
    <row r="1" spans="1:10" ht="18.75" customHeight="1" x14ac:dyDescent="0.25">
      <c r="A1" s="198" t="s">
        <v>138</v>
      </c>
      <c r="B1" s="198"/>
      <c r="C1" s="198"/>
      <c r="D1" s="198"/>
      <c r="E1" s="198"/>
      <c r="F1" s="198"/>
      <c r="G1" s="198"/>
      <c r="H1" s="198"/>
      <c r="I1" s="198"/>
      <c r="J1" s="214"/>
    </row>
    <row r="2" spans="1:10" ht="17.25" customHeight="1" x14ac:dyDescent="0.15">
      <c r="A2" s="21"/>
      <c r="B2" s="21">
        <v>2020</v>
      </c>
      <c r="C2" s="21">
        <v>2021</v>
      </c>
      <c r="D2" s="21">
        <v>2022</v>
      </c>
      <c r="E2" s="21">
        <v>2023</v>
      </c>
      <c r="F2" s="21">
        <v>2024</v>
      </c>
      <c r="G2" s="21">
        <v>2025</v>
      </c>
      <c r="H2" s="21">
        <v>2026</v>
      </c>
      <c r="I2" s="21">
        <v>2027</v>
      </c>
      <c r="J2" s="21">
        <v>2028</v>
      </c>
    </row>
    <row r="3" spans="1:10" ht="17.25" customHeight="1" x14ac:dyDescent="0.15">
      <c r="A3" s="22" t="s">
        <v>31</v>
      </c>
      <c r="B3" s="23">
        <v>119.842</v>
      </c>
      <c r="C3" s="23">
        <v>125.557</v>
      </c>
      <c r="D3" s="23">
        <v>144.23400000000001</v>
      </c>
      <c r="E3" s="23">
        <v>192.96299999999999</v>
      </c>
      <c r="F3" s="23">
        <v>142.96299999999999</v>
      </c>
      <c r="G3" s="23">
        <v>142.96299999999999</v>
      </c>
      <c r="H3" s="23">
        <v>142.96299999999999</v>
      </c>
      <c r="I3" s="23">
        <v>142.96299999999999</v>
      </c>
      <c r="J3" s="23">
        <v>142.96299999999999</v>
      </c>
    </row>
    <row r="4" spans="1:10" ht="17.25" customHeight="1" x14ac:dyDescent="0.15">
      <c r="A4" s="24" t="s">
        <v>32</v>
      </c>
      <c r="B4" s="25">
        <v>0</v>
      </c>
      <c r="C4" s="25">
        <v>0</v>
      </c>
      <c r="D4" s="25">
        <v>0</v>
      </c>
      <c r="E4" s="23"/>
      <c r="F4" s="23"/>
      <c r="G4" s="23"/>
      <c r="H4" s="23"/>
      <c r="I4" s="23"/>
      <c r="J4" s="23"/>
    </row>
    <row r="5" spans="1:10" ht="17.25" customHeight="1" x14ac:dyDescent="0.15">
      <c r="A5" s="24" t="s">
        <v>33</v>
      </c>
      <c r="B5" s="25">
        <v>2.8000000000005798E-2</v>
      </c>
      <c r="C5" s="25">
        <v>5.9210000000000065</v>
      </c>
      <c r="D5" s="25">
        <v>0</v>
      </c>
      <c r="E5" s="23"/>
      <c r="F5" s="23"/>
      <c r="G5" s="23"/>
      <c r="H5" s="23"/>
      <c r="I5" s="23"/>
      <c r="J5" s="23"/>
    </row>
    <row r="6" spans="1:10" ht="17.25" customHeight="1" x14ac:dyDescent="0.15">
      <c r="A6" s="24" t="s">
        <v>34</v>
      </c>
      <c r="B6" s="25"/>
      <c r="C6" s="25"/>
      <c r="D6" s="25"/>
      <c r="E6" s="27">
        <v>14.247000000000014</v>
      </c>
      <c r="F6" s="27">
        <v>10.555000000000007</v>
      </c>
      <c r="G6" s="27">
        <v>10.555000000000007</v>
      </c>
      <c r="H6" s="27">
        <v>10.555000000000007</v>
      </c>
      <c r="I6" s="27">
        <v>10.555000000000007</v>
      </c>
      <c r="J6" s="27">
        <v>10.555000000000007</v>
      </c>
    </row>
    <row r="7" spans="1:10" ht="17.25" customHeight="1" x14ac:dyDescent="0.15">
      <c r="A7" s="24" t="s">
        <v>35</v>
      </c>
      <c r="B7" s="25">
        <v>0</v>
      </c>
      <c r="C7" s="25">
        <v>0</v>
      </c>
      <c r="D7" s="25">
        <v>3.2719999999999914</v>
      </c>
      <c r="E7" s="25">
        <v>17.11699999999999</v>
      </c>
      <c r="F7" s="25">
        <v>76.581999999999994</v>
      </c>
      <c r="G7" s="25">
        <v>76.831999999999994</v>
      </c>
      <c r="H7" s="25">
        <v>76.831999999999994</v>
      </c>
      <c r="I7" s="25">
        <v>76.831999999999994</v>
      </c>
      <c r="J7" s="25">
        <v>76.831999999999994</v>
      </c>
    </row>
    <row r="8" spans="1:10" ht="17.25" customHeight="1" x14ac:dyDescent="0.15">
      <c r="A8" s="28" t="s">
        <v>36</v>
      </c>
      <c r="B8" s="29">
        <v>2.8000000000005798E-2</v>
      </c>
      <c r="C8" s="29">
        <v>5.9210000000000065</v>
      </c>
      <c r="D8" s="29">
        <v>3.2719999999999914</v>
      </c>
      <c r="E8" s="29">
        <v>31.364000000000004</v>
      </c>
      <c r="F8" s="29">
        <v>87.137</v>
      </c>
      <c r="G8" s="29">
        <v>87.387</v>
      </c>
      <c r="H8" s="29">
        <v>87.387</v>
      </c>
      <c r="I8" s="29">
        <v>87.387</v>
      </c>
      <c r="J8" s="29">
        <v>87.387</v>
      </c>
    </row>
    <row r="9" spans="1:10" x14ac:dyDescent="0.15">
      <c r="A9" s="30" t="s">
        <v>37</v>
      </c>
      <c r="B9" s="31">
        <v>119.87</v>
      </c>
      <c r="C9" s="31">
        <v>131.47800000000001</v>
      </c>
      <c r="D9" s="31">
        <v>147.506</v>
      </c>
      <c r="E9" s="31">
        <v>224.327</v>
      </c>
      <c r="F9" s="31">
        <v>230.1</v>
      </c>
      <c r="G9" s="31">
        <v>230.35</v>
      </c>
      <c r="H9" s="31">
        <v>230.35</v>
      </c>
      <c r="I9" s="31">
        <v>230.35</v>
      </c>
      <c r="J9" s="31">
        <v>230.35</v>
      </c>
    </row>
    <row r="10" spans="1:10" ht="25.5" customHeight="1" x14ac:dyDescent="0.15">
      <c r="A10" s="22"/>
      <c r="B10" s="22"/>
      <c r="C10" s="22"/>
      <c r="D10" s="22"/>
      <c r="E10" s="32"/>
      <c r="F10" s="32"/>
      <c r="G10" s="32"/>
      <c r="H10" s="32"/>
      <c r="I10" s="32"/>
      <c r="J10" s="32"/>
    </row>
    <row r="11" spans="1:10" ht="45" customHeight="1" x14ac:dyDescent="0.25">
      <c r="A11" s="199" t="s">
        <v>139</v>
      </c>
      <c r="B11" s="199"/>
      <c r="C11" s="199"/>
      <c r="D11" s="199"/>
      <c r="E11" s="199"/>
      <c r="F11" s="199"/>
      <c r="G11" s="199"/>
      <c r="H11" s="199"/>
      <c r="I11" s="199"/>
      <c r="J11" s="215"/>
    </row>
    <row r="12" spans="1:10" ht="15" customHeight="1" x14ac:dyDescent="0.15">
      <c r="A12" s="22"/>
      <c r="B12" s="22"/>
      <c r="C12" s="22"/>
      <c r="D12" s="22"/>
      <c r="E12" s="32"/>
      <c r="F12" s="32"/>
      <c r="G12" s="32"/>
      <c r="H12" s="32"/>
      <c r="I12" s="32"/>
      <c r="J12" s="32"/>
    </row>
    <row r="13" spans="1:10" ht="15" customHeight="1" x14ac:dyDescent="0.25">
      <c r="A13" s="201" t="s">
        <v>43</v>
      </c>
      <c r="B13" s="202"/>
      <c r="C13" s="202"/>
      <c r="D13" s="202"/>
      <c r="E13" s="202"/>
      <c r="F13" s="98"/>
      <c r="G13" s="98"/>
      <c r="H13" s="98"/>
      <c r="I13" s="98"/>
      <c r="J13" s="98"/>
    </row>
    <row r="14" spans="1:10" ht="15" customHeight="1" x14ac:dyDescent="0.15">
      <c r="A14" s="33" t="s">
        <v>40</v>
      </c>
      <c r="B14" s="37"/>
      <c r="C14" s="37"/>
      <c r="D14" s="37"/>
      <c r="E14" s="38"/>
      <c r="F14" s="32"/>
      <c r="G14" s="32"/>
      <c r="H14" s="32"/>
      <c r="I14" s="32"/>
      <c r="J14" s="32"/>
    </row>
    <row r="15" spans="1:10" ht="15" customHeight="1" x14ac:dyDescent="0.15">
      <c r="A15" s="34" t="s">
        <v>44</v>
      </c>
      <c r="B15" s="39">
        <v>2.8000000000000001E-2</v>
      </c>
      <c r="C15" s="40">
        <v>5.9210000000000003</v>
      </c>
      <c r="D15" s="40"/>
      <c r="E15" s="40"/>
      <c r="F15" s="32"/>
      <c r="G15" s="32"/>
      <c r="H15" s="32"/>
      <c r="I15" s="32"/>
      <c r="J15" s="32"/>
    </row>
    <row r="16" spans="1:10" ht="42" x14ac:dyDescent="0.15">
      <c r="A16" s="36" t="s">
        <v>140</v>
      </c>
      <c r="B16" s="41"/>
      <c r="C16" s="41"/>
      <c r="D16" s="41"/>
      <c r="E16" s="40"/>
      <c r="F16" s="32"/>
      <c r="G16" s="32"/>
      <c r="H16" s="32"/>
      <c r="I16" s="32"/>
      <c r="J16" s="32"/>
    </row>
    <row r="17" spans="1:10" ht="15" customHeight="1" x14ac:dyDescent="0.15">
      <c r="A17" s="22"/>
      <c r="B17" s="22"/>
      <c r="C17" s="22"/>
      <c r="D17" s="22"/>
      <c r="E17" s="32"/>
      <c r="F17" s="32"/>
      <c r="G17" s="32"/>
      <c r="H17" s="32"/>
      <c r="I17" s="32"/>
      <c r="J17" s="32"/>
    </row>
    <row r="18" spans="1:10" ht="12.95" customHeight="1" x14ac:dyDescent="0.25">
      <c r="A18" s="201" t="s">
        <v>75</v>
      </c>
      <c r="B18" s="201"/>
      <c r="C18" s="201"/>
      <c r="D18" s="201"/>
      <c r="E18" s="204"/>
      <c r="F18" s="204"/>
      <c r="G18" s="204"/>
      <c r="H18" s="204"/>
      <c r="I18" s="204"/>
      <c r="J18" s="202"/>
    </row>
    <row r="19" spans="1:10" ht="18" customHeight="1" x14ac:dyDescent="0.15">
      <c r="A19" s="33" t="s">
        <v>40</v>
      </c>
      <c r="B19" s="33"/>
      <c r="C19" s="33"/>
      <c r="D19" s="33"/>
      <c r="E19" s="40"/>
      <c r="F19" s="40"/>
      <c r="G19" s="40"/>
      <c r="H19" s="40"/>
      <c r="I19" s="40"/>
      <c r="J19" s="40"/>
    </row>
    <row r="20" spans="1:10" ht="15" customHeight="1" x14ac:dyDescent="0.15">
      <c r="A20" s="42" t="s">
        <v>47</v>
      </c>
      <c r="B20" s="42"/>
      <c r="C20" s="42"/>
      <c r="D20" s="42"/>
      <c r="E20" s="39">
        <v>14.247</v>
      </c>
      <c r="F20" s="39">
        <v>10.555</v>
      </c>
      <c r="G20" s="39">
        <v>10.555</v>
      </c>
      <c r="H20" s="39">
        <v>10.555</v>
      </c>
      <c r="I20" s="39">
        <v>10.555</v>
      </c>
      <c r="J20" s="39">
        <v>10.555</v>
      </c>
    </row>
    <row r="21" spans="1:10" ht="15" customHeight="1" x14ac:dyDescent="0.15">
      <c r="A21" s="42"/>
      <c r="B21" s="42"/>
      <c r="C21" s="42"/>
      <c r="D21" s="42"/>
      <c r="E21" s="39"/>
      <c r="F21" s="39"/>
      <c r="G21" s="39"/>
      <c r="H21" s="39"/>
      <c r="I21" s="39"/>
      <c r="J21" s="39"/>
    </row>
    <row r="22" spans="1:10" ht="15" customHeight="1" x14ac:dyDescent="0.25">
      <c r="A22" s="201" t="s">
        <v>48</v>
      </c>
      <c r="B22" s="201"/>
      <c r="C22" s="201"/>
      <c r="D22" s="201"/>
      <c r="E22" s="204"/>
      <c r="F22" s="204"/>
      <c r="G22" s="204"/>
      <c r="H22" s="204"/>
      <c r="I22" s="204"/>
      <c r="J22" s="202"/>
    </row>
    <row r="23" spans="1:10" ht="15" customHeight="1" x14ac:dyDescent="0.15">
      <c r="A23" s="33" t="s">
        <v>40</v>
      </c>
      <c r="B23" s="42"/>
      <c r="C23" s="42"/>
      <c r="D23" s="42"/>
      <c r="E23" s="39"/>
      <c r="F23" s="39"/>
      <c r="G23" s="39"/>
      <c r="H23" s="39"/>
      <c r="I23" s="39"/>
      <c r="J23" s="39"/>
    </row>
    <row r="24" spans="1:10" ht="15" customHeight="1" x14ac:dyDescent="0.15">
      <c r="A24" s="42" t="s">
        <v>49</v>
      </c>
      <c r="B24" s="42"/>
      <c r="C24" s="42"/>
      <c r="D24" s="121">
        <v>3.2719999999999998</v>
      </c>
      <c r="E24" s="39">
        <v>5.1920000000000002</v>
      </c>
      <c r="F24" s="39"/>
      <c r="G24" s="39"/>
      <c r="H24" s="39"/>
      <c r="I24" s="39"/>
      <c r="J24" s="39"/>
    </row>
    <row r="25" spans="1:10" ht="22.5" customHeight="1" x14ac:dyDescent="0.15">
      <c r="A25" s="38" t="s">
        <v>137</v>
      </c>
      <c r="B25" s="42"/>
      <c r="C25" s="42"/>
      <c r="D25" s="42"/>
      <c r="E25" s="39"/>
      <c r="F25" s="39"/>
      <c r="G25" s="39"/>
      <c r="H25" s="39"/>
      <c r="I25" s="39"/>
      <c r="J25" s="39"/>
    </row>
    <row r="26" spans="1:10" ht="15" customHeight="1" x14ac:dyDescent="0.25">
      <c r="A26" s="37"/>
      <c r="B26" s="37"/>
      <c r="C26" s="37"/>
      <c r="D26" s="37"/>
      <c r="E26" s="38"/>
      <c r="F26" s="38"/>
      <c r="G26" s="38"/>
      <c r="H26" s="38"/>
      <c r="I26" s="38"/>
      <c r="J26" s="43"/>
    </row>
    <row r="27" spans="1:10" ht="15" customHeight="1" x14ac:dyDescent="0.25">
      <c r="A27" s="37" t="s">
        <v>51</v>
      </c>
      <c r="B27" s="37"/>
      <c r="C27" s="37"/>
      <c r="D27" s="37"/>
      <c r="E27" s="38"/>
      <c r="F27" s="38"/>
      <c r="G27" s="38"/>
      <c r="H27" s="38"/>
      <c r="I27" s="38"/>
      <c r="J27" s="43"/>
    </row>
    <row r="28" spans="1:10" ht="15" customHeight="1" x14ac:dyDescent="0.15">
      <c r="A28" s="42" t="s">
        <v>118</v>
      </c>
      <c r="B28" s="42"/>
      <c r="C28" s="42"/>
      <c r="D28" s="42"/>
      <c r="E28" s="106"/>
      <c r="F28" s="106">
        <v>59</v>
      </c>
      <c r="G28" s="106">
        <v>59</v>
      </c>
      <c r="H28" s="106">
        <v>59</v>
      </c>
      <c r="I28" s="106">
        <v>59</v>
      </c>
      <c r="J28" s="106">
        <v>59</v>
      </c>
    </row>
    <row r="29" spans="1:10" ht="126" x14ac:dyDescent="0.15">
      <c r="A29" s="36" t="s">
        <v>119</v>
      </c>
      <c r="B29" s="42"/>
      <c r="C29" s="42"/>
      <c r="D29" s="42"/>
      <c r="E29" s="106"/>
      <c r="F29" s="106"/>
      <c r="G29" s="106"/>
      <c r="H29" s="106"/>
      <c r="I29" s="106"/>
      <c r="J29" s="106"/>
    </row>
    <row r="30" spans="1:10" ht="15" x14ac:dyDescent="0.25">
      <c r="A30" s="89"/>
      <c r="B30" s="43"/>
      <c r="C30" s="43"/>
      <c r="D30" s="43"/>
      <c r="E30" s="43"/>
      <c r="F30" s="43"/>
      <c r="G30" s="43"/>
      <c r="H30" s="43"/>
      <c r="I30" s="43"/>
      <c r="J30" s="43"/>
    </row>
    <row r="31" spans="1:10" ht="15" customHeight="1" x14ac:dyDescent="0.15">
      <c r="A31" s="42" t="s">
        <v>141</v>
      </c>
      <c r="B31" s="42"/>
      <c r="C31" s="42"/>
      <c r="D31" s="42"/>
      <c r="E31" s="39">
        <v>1</v>
      </c>
      <c r="F31" s="39">
        <v>2</v>
      </c>
      <c r="G31" s="39">
        <v>3</v>
      </c>
      <c r="H31" s="39">
        <v>3</v>
      </c>
      <c r="I31" s="39">
        <v>3</v>
      </c>
      <c r="J31" s="39">
        <v>3</v>
      </c>
    </row>
    <row r="32" spans="1:10" ht="52.5" x14ac:dyDescent="0.15">
      <c r="A32" s="36" t="s">
        <v>142</v>
      </c>
      <c r="B32" s="42"/>
      <c r="C32" s="42"/>
      <c r="D32" s="42"/>
      <c r="E32" s="39"/>
      <c r="F32" s="39"/>
      <c r="G32" s="39"/>
      <c r="H32" s="39"/>
      <c r="I32" s="39"/>
      <c r="J32" s="39"/>
    </row>
    <row r="33" spans="1:10" x14ac:dyDescent="0.15">
      <c r="A33" s="36"/>
      <c r="B33" s="42"/>
      <c r="C33" s="42"/>
      <c r="D33" s="42"/>
      <c r="E33" s="39"/>
      <c r="F33" s="39"/>
      <c r="G33" s="39"/>
      <c r="H33" s="39"/>
      <c r="I33" s="39"/>
      <c r="J33" s="39"/>
    </row>
    <row r="34" spans="1:10" ht="24" customHeight="1" x14ac:dyDescent="0.15">
      <c r="A34" s="122" t="s">
        <v>143</v>
      </c>
      <c r="B34" s="42"/>
      <c r="C34" s="42"/>
      <c r="D34" s="42"/>
      <c r="E34" s="39">
        <v>10.925000000000001</v>
      </c>
      <c r="F34" s="39">
        <v>12.95</v>
      </c>
      <c r="G34" s="39">
        <v>12.2</v>
      </c>
      <c r="H34" s="39">
        <v>12.2</v>
      </c>
      <c r="I34" s="39">
        <v>12.2</v>
      </c>
      <c r="J34" s="39">
        <v>12.2</v>
      </c>
    </row>
    <row r="35" spans="1:10" ht="77.25" customHeight="1" x14ac:dyDescent="0.15">
      <c r="A35" s="123" t="s">
        <v>144</v>
      </c>
      <c r="B35" s="42"/>
      <c r="C35" s="42"/>
      <c r="D35" s="42"/>
      <c r="E35" s="39"/>
      <c r="F35" s="39"/>
      <c r="G35" s="39"/>
      <c r="H35" s="39"/>
      <c r="I35" s="39"/>
      <c r="J35" s="39"/>
    </row>
    <row r="36" spans="1:10" x14ac:dyDescent="0.15">
      <c r="A36" s="36"/>
      <c r="B36" s="42"/>
      <c r="C36" s="42"/>
      <c r="D36" s="42"/>
      <c r="E36" s="39"/>
      <c r="F36" s="39"/>
      <c r="G36" s="39"/>
      <c r="H36" s="39"/>
      <c r="I36" s="39"/>
      <c r="J36" s="39"/>
    </row>
    <row r="37" spans="1:10" x14ac:dyDescent="0.15">
      <c r="A37" s="34" t="s">
        <v>82</v>
      </c>
      <c r="B37" s="42"/>
      <c r="C37" s="42"/>
      <c r="D37" s="42"/>
      <c r="E37" s="39"/>
      <c r="F37" s="39">
        <v>2.6320000000000001</v>
      </c>
      <c r="G37" s="39">
        <v>2.6320000000000001</v>
      </c>
      <c r="H37" s="39">
        <v>2.6320000000000001</v>
      </c>
      <c r="I37" s="39">
        <v>2.6320000000000001</v>
      </c>
      <c r="J37" s="39">
        <v>2.6320000000000001</v>
      </c>
    </row>
    <row r="38" spans="1:10" ht="21" x14ac:dyDescent="0.15">
      <c r="A38" s="36" t="s">
        <v>83</v>
      </c>
      <c r="B38" s="42"/>
      <c r="C38" s="42"/>
      <c r="D38" s="42"/>
      <c r="E38" s="39"/>
      <c r="F38" s="39"/>
      <c r="G38" s="39"/>
      <c r="H38" s="39"/>
      <c r="I38" s="39"/>
      <c r="J38" s="39"/>
    </row>
    <row r="39" spans="1:10" x14ac:dyDescent="0.15">
      <c r="A39" s="36"/>
      <c r="B39" s="42"/>
      <c r="C39" s="42"/>
      <c r="D39" s="42"/>
      <c r="E39" s="39"/>
      <c r="F39" s="39"/>
      <c r="G39" s="39"/>
      <c r="H39" s="39"/>
      <c r="I39" s="39"/>
      <c r="J39" s="39"/>
    </row>
    <row r="40" spans="1:10" ht="14.85" customHeight="1" x14ac:dyDescent="0.15">
      <c r="A40" s="92"/>
      <c r="B40" s="92"/>
      <c r="C40" s="92"/>
      <c r="D40" s="92"/>
      <c r="E40" s="97"/>
      <c r="F40" s="97"/>
      <c r="G40" s="97"/>
      <c r="H40" s="97"/>
      <c r="I40" s="97"/>
      <c r="J40" s="97"/>
    </row>
    <row r="41" spans="1:10" x14ac:dyDescent="0.15">
      <c r="A41" s="46"/>
      <c r="B41" s="47"/>
      <c r="C41" s="47"/>
      <c r="D41" s="47"/>
      <c r="E41" s="47"/>
      <c r="F41" s="47"/>
      <c r="G41" s="47"/>
      <c r="H41" s="47"/>
      <c r="I41" s="47"/>
      <c r="J41" s="47"/>
    </row>
    <row r="42" spans="1:10" x14ac:dyDescent="0.15">
      <c r="A42" s="48"/>
      <c r="B42" s="90"/>
      <c r="C42" s="90"/>
      <c r="D42" s="90"/>
      <c r="E42" s="90"/>
      <c r="F42" s="90"/>
      <c r="G42" s="90"/>
      <c r="H42" s="90"/>
      <c r="I42" s="90"/>
      <c r="J42" s="90"/>
    </row>
  </sheetData>
  <mergeCells count="5">
    <mergeCell ref="A1:J1"/>
    <mergeCell ref="A11:J11"/>
    <mergeCell ref="A13:E13"/>
    <mergeCell ref="A18:J18"/>
    <mergeCell ref="A22:J2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0C48-F684-4E54-8846-68C7F52B2DEB}">
  <dimension ref="A1:J41"/>
  <sheetViews>
    <sheetView workbookViewId="0">
      <selection activeCell="M26" sqref="M26"/>
    </sheetView>
  </sheetViews>
  <sheetFormatPr defaultColWidth="9.140625" defaultRowHeight="10.5" x14ac:dyDescent="0.15"/>
  <cols>
    <col min="1" max="1" width="44.140625" style="1" customWidth="1"/>
    <col min="2" max="4" width="8.85546875" style="1" customWidth="1"/>
    <col min="5" max="10" width="6.85546875" style="1" customWidth="1"/>
    <col min="11" max="16384" width="9.140625" style="1"/>
  </cols>
  <sheetData>
    <row r="1" spans="1:10" ht="27" customHeight="1" x14ac:dyDescent="0.25">
      <c r="A1" s="198" t="s">
        <v>145</v>
      </c>
      <c r="B1" s="198"/>
      <c r="C1" s="198"/>
      <c r="D1" s="198"/>
      <c r="E1" s="198"/>
      <c r="F1" s="198"/>
      <c r="G1" s="198"/>
      <c r="H1" s="198"/>
      <c r="I1" s="198"/>
      <c r="J1" s="197"/>
    </row>
    <row r="2" spans="1:10" ht="14.1" customHeight="1" x14ac:dyDescent="0.15">
      <c r="A2" s="21"/>
      <c r="B2" s="21">
        <v>2020</v>
      </c>
      <c r="C2" s="21">
        <v>2021</v>
      </c>
      <c r="D2" s="21">
        <v>2022</v>
      </c>
      <c r="E2" s="21">
        <v>2023</v>
      </c>
      <c r="F2" s="21">
        <v>2024</v>
      </c>
      <c r="G2" s="21">
        <v>2025</v>
      </c>
      <c r="H2" s="21">
        <v>2026</v>
      </c>
      <c r="I2" s="21">
        <v>2027</v>
      </c>
      <c r="J2" s="21">
        <v>2028</v>
      </c>
    </row>
    <row r="3" spans="1:10" ht="14.1" customHeight="1" x14ac:dyDescent="0.15">
      <c r="A3" s="22" t="s">
        <v>31</v>
      </c>
      <c r="B3" s="23">
        <v>558.649</v>
      </c>
      <c r="C3" s="23">
        <v>543.01300000000003</v>
      </c>
      <c r="D3" s="23">
        <v>550.11599999999999</v>
      </c>
      <c r="E3" s="23">
        <v>557.178</v>
      </c>
      <c r="F3" s="23">
        <v>557.178</v>
      </c>
      <c r="G3" s="23">
        <v>557.178</v>
      </c>
      <c r="H3" s="23">
        <v>557.178</v>
      </c>
      <c r="I3" s="23">
        <v>557.178</v>
      </c>
      <c r="J3" s="23">
        <v>557.178</v>
      </c>
    </row>
    <row r="4" spans="1:10" ht="14.1" customHeight="1" x14ac:dyDescent="0.15">
      <c r="A4" s="24" t="s">
        <v>32</v>
      </c>
      <c r="B4" s="25">
        <v>0</v>
      </c>
      <c r="C4" s="25">
        <v>0</v>
      </c>
      <c r="D4" s="25">
        <v>-2.774</v>
      </c>
      <c r="E4" s="23"/>
      <c r="F4" s="23"/>
      <c r="G4" s="23"/>
      <c r="H4" s="23"/>
      <c r="I4" s="23"/>
      <c r="J4" s="23"/>
    </row>
    <row r="5" spans="1:10" ht="14.1" customHeight="1" x14ac:dyDescent="0.15">
      <c r="A5" s="24" t="s">
        <v>33</v>
      </c>
      <c r="B5" s="25">
        <v>-10.982999999999947</v>
      </c>
      <c r="C5" s="25">
        <v>-4.3960000000000434</v>
      </c>
      <c r="D5" s="25">
        <v>40.733000000000061</v>
      </c>
      <c r="E5" s="23"/>
      <c r="F5" s="23"/>
      <c r="G5" s="23"/>
      <c r="H5" s="23"/>
      <c r="I5" s="23"/>
      <c r="J5" s="23"/>
    </row>
    <row r="6" spans="1:10" ht="14.1" customHeight="1" x14ac:dyDescent="0.15">
      <c r="A6" s="24" t="s">
        <v>34</v>
      </c>
      <c r="B6" s="25"/>
      <c r="C6" s="25"/>
      <c r="D6" s="25"/>
      <c r="E6" s="27">
        <v>63.715000000000032</v>
      </c>
      <c r="F6" s="27">
        <v>63.715000000000032</v>
      </c>
      <c r="G6" s="27">
        <v>63.715000000000032</v>
      </c>
      <c r="H6" s="27">
        <v>63.715000000000032</v>
      </c>
      <c r="I6" s="27">
        <v>63.715000000000032</v>
      </c>
      <c r="J6" s="27">
        <v>63.715000000000032</v>
      </c>
    </row>
    <row r="7" spans="1:10" ht="14.1" customHeight="1" x14ac:dyDescent="0.15">
      <c r="A7" s="24" t="s">
        <v>35</v>
      </c>
      <c r="B7" s="25">
        <v>0</v>
      </c>
      <c r="C7" s="25">
        <v>-3.1179999999999666</v>
      </c>
      <c r="D7" s="25">
        <v>5.8919999999999391</v>
      </c>
      <c r="E7" s="25">
        <v>44.16599999999994</v>
      </c>
      <c r="F7" s="25">
        <v>70.141999999999939</v>
      </c>
      <c r="G7" s="25">
        <v>70.141999999999939</v>
      </c>
      <c r="H7" s="25">
        <v>70.141999999999939</v>
      </c>
      <c r="I7" s="25">
        <v>70.141999999999939</v>
      </c>
      <c r="J7" s="25">
        <v>70.141999999999939</v>
      </c>
    </row>
    <row r="8" spans="1:10" ht="14.1" customHeight="1" x14ac:dyDescent="0.15">
      <c r="A8" s="28" t="s">
        <v>36</v>
      </c>
      <c r="B8" s="29">
        <v>-10.982999999999947</v>
      </c>
      <c r="C8" s="29">
        <v>-7.51400000000001</v>
      </c>
      <c r="D8" s="29">
        <v>43.850999999999999</v>
      </c>
      <c r="E8" s="29">
        <v>107.88099999999997</v>
      </c>
      <c r="F8" s="29">
        <v>133.85699999999997</v>
      </c>
      <c r="G8" s="29">
        <v>133.85699999999997</v>
      </c>
      <c r="H8" s="29">
        <v>133.85699999999997</v>
      </c>
      <c r="I8" s="29">
        <v>133.85699999999997</v>
      </c>
      <c r="J8" s="29">
        <v>133.85699999999997</v>
      </c>
    </row>
    <row r="9" spans="1:10" ht="14.1" customHeight="1" x14ac:dyDescent="0.15">
      <c r="A9" s="30" t="s">
        <v>37</v>
      </c>
      <c r="B9" s="31">
        <v>547.66600000000005</v>
      </c>
      <c r="C9" s="31">
        <v>535.49900000000002</v>
      </c>
      <c r="D9" s="31">
        <v>593.96699999999998</v>
      </c>
      <c r="E9" s="31">
        <v>665.05899999999997</v>
      </c>
      <c r="F9" s="31">
        <v>691.03499999999997</v>
      </c>
      <c r="G9" s="31">
        <v>691.03499999999997</v>
      </c>
      <c r="H9" s="31">
        <v>691.03499999999997</v>
      </c>
      <c r="I9" s="31">
        <v>691.03499999999997</v>
      </c>
      <c r="J9" s="31">
        <v>691.03499999999997</v>
      </c>
    </row>
    <row r="10" spans="1:10" ht="25.5" customHeight="1" x14ac:dyDescent="0.15">
      <c r="A10" s="22"/>
      <c r="B10" s="22"/>
      <c r="C10" s="22"/>
      <c r="D10" s="22"/>
      <c r="E10" s="32"/>
      <c r="F10" s="32"/>
      <c r="G10" s="32"/>
      <c r="H10" s="32"/>
      <c r="I10" s="32"/>
      <c r="J10" s="32"/>
    </row>
    <row r="11" spans="1:10" ht="33" customHeight="1" x14ac:dyDescent="0.25">
      <c r="A11" s="199" t="s">
        <v>146</v>
      </c>
      <c r="B11" s="199"/>
      <c r="C11" s="199"/>
      <c r="D11" s="199"/>
      <c r="E11" s="199"/>
      <c r="F11" s="199"/>
      <c r="G11" s="199"/>
      <c r="H11" s="199"/>
      <c r="I11" s="199"/>
      <c r="J11" s="200"/>
    </row>
    <row r="12" spans="1:10" ht="15" customHeight="1" x14ac:dyDescent="0.15">
      <c r="A12" s="22"/>
      <c r="B12" s="22"/>
      <c r="C12" s="22"/>
      <c r="D12" s="22"/>
      <c r="E12" s="32"/>
      <c r="F12" s="32"/>
      <c r="G12" s="32"/>
      <c r="H12" s="32"/>
      <c r="I12" s="32"/>
      <c r="J12" s="32"/>
    </row>
    <row r="13" spans="1:10" ht="15" customHeight="1" x14ac:dyDescent="0.25">
      <c r="A13" s="201" t="s">
        <v>39</v>
      </c>
      <c r="B13" s="202"/>
      <c r="C13" s="202"/>
      <c r="D13" s="202"/>
      <c r="E13" s="202"/>
      <c r="F13" s="98"/>
      <c r="G13" s="98"/>
      <c r="H13" s="98"/>
      <c r="I13" s="98"/>
      <c r="J13" s="98"/>
    </row>
    <row r="14" spans="1:10" ht="15" customHeight="1" x14ac:dyDescent="0.15">
      <c r="A14" s="33" t="s">
        <v>40</v>
      </c>
      <c r="B14" s="22"/>
      <c r="C14" s="22"/>
      <c r="D14" s="22"/>
      <c r="E14" s="32"/>
      <c r="F14" s="32"/>
      <c r="G14" s="32"/>
      <c r="H14" s="32"/>
      <c r="I14" s="32"/>
      <c r="J14" s="32"/>
    </row>
    <row r="15" spans="1:10" ht="15" customHeight="1" x14ac:dyDescent="0.15">
      <c r="A15" s="34" t="s">
        <v>41</v>
      </c>
      <c r="B15" s="22"/>
      <c r="C15" s="22"/>
      <c r="D15" s="35">
        <v>-2.774</v>
      </c>
      <c r="E15" s="35"/>
      <c r="F15" s="32"/>
      <c r="G15" s="32"/>
      <c r="H15" s="32"/>
      <c r="I15" s="32"/>
      <c r="J15" s="32"/>
    </row>
    <row r="16" spans="1:10" ht="21" x14ac:dyDescent="0.15">
      <c r="A16" s="36" t="s">
        <v>42</v>
      </c>
      <c r="B16" s="22"/>
      <c r="C16" s="22"/>
      <c r="D16" s="25"/>
      <c r="E16" s="32"/>
      <c r="F16" s="32"/>
      <c r="G16" s="32"/>
      <c r="H16" s="32"/>
      <c r="I16" s="32"/>
      <c r="J16" s="32"/>
    </row>
    <row r="17" spans="1:10" ht="15" customHeight="1" x14ac:dyDescent="0.15">
      <c r="A17" s="22"/>
      <c r="B17" s="22"/>
      <c r="C17" s="22"/>
      <c r="D17" s="22"/>
      <c r="E17" s="32"/>
      <c r="F17" s="32"/>
      <c r="G17" s="32"/>
      <c r="H17" s="32"/>
      <c r="I17" s="32"/>
      <c r="J17" s="32"/>
    </row>
    <row r="18" spans="1:10" ht="15" customHeight="1" x14ac:dyDescent="0.25">
      <c r="A18" s="201" t="s">
        <v>43</v>
      </c>
      <c r="B18" s="202"/>
      <c r="C18" s="202"/>
      <c r="D18" s="202"/>
      <c r="E18" s="202"/>
      <c r="F18" s="98"/>
      <c r="G18" s="98"/>
      <c r="H18" s="98"/>
      <c r="I18" s="98"/>
      <c r="J18" s="98"/>
    </row>
    <row r="19" spans="1:10" ht="15" customHeight="1" x14ac:dyDescent="0.15">
      <c r="A19" s="33" t="s">
        <v>40</v>
      </c>
      <c r="B19" s="37"/>
      <c r="C19" s="37"/>
      <c r="D19" s="37"/>
      <c r="E19" s="38"/>
      <c r="F19" s="32"/>
      <c r="G19" s="32"/>
      <c r="H19" s="32"/>
      <c r="I19" s="32"/>
      <c r="J19" s="32"/>
    </row>
    <row r="20" spans="1:10" ht="15" customHeight="1" x14ac:dyDescent="0.15">
      <c r="A20" s="34" t="s">
        <v>44</v>
      </c>
      <c r="B20" s="39">
        <v>-10.983000000000001</v>
      </c>
      <c r="C20" s="40">
        <v>-4.3959999999999999</v>
      </c>
      <c r="D20" s="40">
        <v>40.732999999999997</v>
      </c>
      <c r="E20" s="40"/>
      <c r="F20" s="32"/>
      <c r="G20" s="32"/>
      <c r="H20" s="32"/>
      <c r="I20" s="32"/>
      <c r="J20" s="32"/>
    </row>
    <row r="21" spans="1:10" ht="73.5" customHeight="1" x14ac:dyDescent="0.15">
      <c r="A21" s="36" t="s">
        <v>147</v>
      </c>
      <c r="B21" s="41"/>
      <c r="C21" s="41"/>
      <c r="D21" s="41"/>
      <c r="E21" s="40"/>
      <c r="F21" s="32"/>
      <c r="G21" s="32"/>
      <c r="H21" s="32"/>
      <c r="I21" s="32"/>
      <c r="J21" s="32"/>
    </row>
    <row r="22" spans="1:10" ht="15" customHeight="1" x14ac:dyDescent="0.15">
      <c r="A22" s="22"/>
      <c r="B22" s="22"/>
      <c r="C22" s="22"/>
      <c r="D22" s="22"/>
      <c r="E22" s="32"/>
      <c r="F22" s="32"/>
      <c r="G22" s="32"/>
      <c r="H22" s="32"/>
      <c r="I22" s="32"/>
      <c r="J22" s="32"/>
    </row>
    <row r="23" spans="1:10" ht="13.35" customHeight="1" x14ac:dyDescent="0.25">
      <c r="A23" s="201" t="s">
        <v>75</v>
      </c>
      <c r="B23" s="201"/>
      <c r="C23" s="201"/>
      <c r="D23" s="201"/>
      <c r="E23" s="204"/>
      <c r="F23" s="204"/>
      <c r="G23" s="204"/>
      <c r="H23" s="204"/>
      <c r="I23" s="204"/>
      <c r="J23" s="203"/>
    </row>
    <row r="24" spans="1:10" ht="13.35" customHeight="1" x14ac:dyDescent="0.15">
      <c r="A24" s="33" t="s">
        <v>40</v>
      </c>
      <c r="B24" s="33"/>
      <c r="C24" s="33"/>
      <c r="D24" s="33"/>
      <c r="E24" s="38"/>
      <c r="F24" s="38"/>
      <c r="G24" s="38"/>
      <c r="H24" s="38"/>
      <c r="I24" s="38"/>
      <c r="J24" s="38"/>
    </row>
    <row r="25" spans="1:10" ht="13.35" customHeight="1" x14ac:dyDescent="0.15">
      <c r="A25" s="42" t="s">
        <v>47</v>
      </c>
      <c r="B25" s="42"/>
      <c r="C25" s="42"/>
      <c r="D25" s="42"/>
      <c r="E25" s="39">
        <v>41.137</v>
      </c>
      <c r="F25" s="39">
        <v>41.137</v>
      </c>
      <c r="G25" s="39">
        <v>41.137</v>
      </c>
      <c r="H25" s="39">
        <v>41.137</v>
      </c>
      <c r="I25" s="39">
        <v>41.137</v>
      </c>
      <c r="J25" s="39">
        <v>41.137</v>
      </c>
    </row>
    <row r="26" spans="1:10" ht="13.35" customHeight="1" x14ac:dyDescent="0.15">
      <c r="A26" s="42"/>
      <c r="B26" s="42"/>
      <c r="C26" s="42"/>
      <c r="D26" s="42"/>
      <c r="E26" s="39"/>
      <c r="F26" s="39"/>
      <c r="G26" s="39"/>
      <c r="H26" s="39"/>
      <c r="I26" s="39"/>
      <c r="J26" s="39"/>
    </row>
    <row r="27" spans="1:10" ht="13.35" customHeight="1" x14ac:dyDescent="0.15">
      <c r="A27" s="34" t="s">
        <v>44</v>
      </c>
      <c r="B27" s="34"/>
      <c r="C27" s="34"/>
      <c r="D27" s="34"/>
      <c r="E27" s="39">
        <v>22.577999999999999</v>
      </c>
      <c r="F27" s="39">
        <v>22.577999999999999</v>
      </c>
      <c r="G27" s="39">
        <v>22.577999999999999</v>
      </c>
      <c r="H27" s="39">
        <v>22.577999999999999</v>
      </c>
      <c r="I27" s="39">
        <v>22.577999999999999</v>
      </c>
      <c r="J27" s="39">
        <v>22.577999999999999</v>
      </c>
    </row>
    <row r="28" spans="1:10" ht="63" x14ac:dyDescent="0.15">
      <c r="A28" s="36" t="s">
        <v>148</v>
      </c>
      <c r="B28" s="36"/>
      <c r="C28" s="36"/>
      <c r="D28" s="36"/>
      <c r="E28" s="39"/>
      <c r="F28" s="39"/>
      <c r="G28" s="39"/>
      <c r="H28" s="39"/>
      <c r="I28" s="39"/>
      <c r="J28" s="39"/>
    </row>
    <row r="29" spans="1:10" x14ac:dyDescent="0.15">
      <c r="A29" s="36"/>
      <c r="B29" s="36"/>
      <c r="C29" s="36"/>
      <c r="D29" s="36"/>
      <c r="E29" s="39"/>
      <c r="F29" s="39"/>
      <c r="G29" s="39"/>
      <c r="H29" s="39"/>
      <c r="I29" s="39"/>
      <c r="J29" s="39"/>
    </row>
    <row r="30" spans="1:10" ht="15" x14ac:dyDescent="0.25">
      <c r="A30" s="201" t="s">
        <v>48</v>
      </c>
      <c r="B30" s="201"/>
      <c r="C30" s="201"/>
      <c r="D30" s="201"/>
      <c r="E30" s="204"/>
      <c r="F30" s="204"/>
      <c r="G30" s="204"/>
      <c r="H30" s="204"/>
      <c r="I30" s="204"/>
      <c r="J30" s="203"/>
    </row>
    <row r="31" spans="1:10" x14ac:dyDescent="0.15">
      <c r="A31" s="36"/>
      <c r="B31" s="36"/>
      <c r="C31" s="36"/>
      <c r="D31" s="36"/>
      <c r="E31" s="39"/>
      <c r="F31" s="39"/>
      <c r="G31" s="39"/>
      <c r="H31" s="39"/>
      <c r="I31" s="39"/>
      <c r="J31" s="39"/>
    </row>
    <row r="32" spans="1:10" x14ac:dyDescent="0.15">
      <c r="A32" s="33" t="s">
        <v>40</v>
      </c>
      <c r="B32" s="36"/>
      <c r="C32" s="95">
        <v>-3.1179999999999999</v>
      </c>
      <c r="D32" s="95">
        <v>5.8920000000000003</v>
      </c>
      <c r="E32" s="39">
        <v>44.165999999999997</v>
      </c>
      <c r="F32" s="39">
        <v>44.165999999999997</v>
      </c>
      <c r="G32" s="39">
        <v>44.165999999999997</v>
      </c>
      <c r="H32" s="39">
        <v>44.165999999999997</v>
      </c>
      <c r="I32" s="39">
        <v>44.165999999999997</v>
      </c>
      <c r="J32" s="39">
        <v>44.165999999999997</v>
      </c>
    </row>
    <row r="33" spans="1:10" x14ac:dyDescent="0.15">
      <c r="A33" s="42" t="s">
        <v>49</v>
      </c>
      <c r="B33" s="36"/>
      <c r="C33" s="36"/>
      <c r="D33" s="36"/>
      <c r="E33" s="39"/>
      <c r="F33" s="39"/>
      <c r="G33" s="39"/>
      <c r="H33" s="39"/>
      <c r="I33" s="39"/>
      <c r="J33" s="39"/>
    </row>
    <row r="34" spans="1:10" ht="21" x14ac:dyDescent="0.15">
      <c r="A34" s="38" t="s">
        <v>50</v>
      </c>
      <c r="B34" s="36"/>
      <c r="C34" s="36"/>
      <c r="D34" s="36"/>
      <c r="E34" s="39"/>
      <c r="F34" s="39"/>
      <c r="G34" s="39"/>
      <c r="H34" s="39"/>
      <c r="I34" s="39"/>
      <c r="J34" s="39"/>
    </row>
    <row r="35" spans="1:10" x14ac:dyDescent="0.15">
      <c r="A35" s="36"/>
      <c r="B35" s="36"/>
      <c r="C35" s="36"/>
      <c r="D35" s="36"/>
      <c r="E35" s="39"/>
      <c r="F35" s="39"/>
      <c r="G35" s="39"/>
      <c r="H35" s="39"/>
      <c r="I35" s="39"/>
      <c r="J35" s="39"/>
    </row>
    <row r="36" spans="1:10" x14ac:dyDescent="0.15">
      <c r="A36" s="89" t="s">
        <v>51</v>
      </c>
      <c r="B36" s="36"/>
      <c r="C36" s="36"/>
      <c r="D36" s="36"/>
      <c r="E36" s="39"/>
      <c r="F36" s="39">
        <v>25.975999999999999</v>
      </c>
      <c r="G36" s="39">
        <v>25.975999999999999</v>
      </c>
      <c r="H36" s="39">
        <v>25.975999999999999</v>
      </c>
      <c r="I36" s="39">
        <v>25.975999999999999</v>
      </c>
      <c r="J36" s="39">
        <v>25.975999999999999</v>
      </c>
    </row>
    <row r="37" spans="1:10" x14ac:dyDescent="0.15">
      <c r="A37" s="34" t="s">
        <v>82</v>
      </c>
      <c r="B37" s="36"/>
      <c r="C37" s="36"/>
      <c r="D37" s="36"/>
      <c r="E37" s="39"/>
      <c r="F37" s="39"/>
      <c r="G37" s="39"/>
      <c r="H37" s="39"/>
      <c r="I37" s="39"/>
      <c r="J37" s="39"/>
    </row>
    <row r="38" spans="1:10" ht="21" x14ac:dyDescent="0.15">
      <c r="A38" s="36" t="s">
        <v>83</v>
      </c>
      <c r="B38" s="36"/>
      <c r="C38" s="36"/>
      <c r="D38" s="36"/>
      <c r="E38" s="39"/>
      <c r="F38" s="39"/>
      <c r="G38" s="39"/>
      <c r="H38" s="39"/>
      <c r="I38" s="39"/>
      <c r="J38" s="39"/>
    </row>
    <row r="39" spans="1:10" x14ac:dyDescent="0.15">
      <c r="A39" s="105"/>
      <c r="B39" s="105"/>
      <c r="C39" s="105"/>
      <c r="D39" s="105"/>
      <c r="E39" s="45"/>
      <c r="F39" s="45"/>
      <c r="G39" s="45"/>
      <c r="H39" s="45"/>
      <c r="I39" s="45"/>
      <c r="J39" s="45"/>
    </row>
    <row r="40" spans="1:10" x14ac:dyDescent="0.15">
      <c r="A40" s="46"/>
      <c r="B40" s="47"/>
      <c r="C40" s="47"/>
      <c r="D40" s="47"/>
      <c r="E40" s="47"/>
      <c r="F40" s="47"/>
      <c r="G40" s="47"/>
      <c r="H40" s="47"/>
      <c r="I40" s="47"/>
      <c r="J40" s="47"/>
    </row>
    <row r="41" spans="1:10" x14ac:dyDescent="0.15">
      <c r="A41" s="48"/>
      <c r="B41" s="90"/>
      <c r="C41" s="90"/>
      <c r="D41" s="90"/>
      <c r="E41" s="90"/>
      <c r="F41" s="90"/>
      <c r="G41" s="90"/>
      <c r="H41" s="90"/>
      <c r="I41" s="90"/>
      <c r="J41" s="90"/>
    </row>
  </sheetData>
  <mergeCells count="6">
    <mergeCell ref="A30:J30"/>
    <mergeCell ref="A1:J1"/>
    <mergeCell ref="A11:J11"/>
    <mergeCell ref="A13:E13"/>
    <mergeCell ref="A18:E18"/>
    <mergeCell ref="A23:J2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A63B-A595-4386-8CE4-CCB8E6FAC1A8}">
  <dimension ref="A1:K48"/>
  <sheetViews>
    <sheetView workbookViewId="0">
      <selection activeCell="M26" sqref="M26"/>
    </sheetView>
  </sheetViews>
  <sheetFormatPr defaultColWidth="9.140625" defaultRowHeight="10.5" x14ac:dyDescent="0.15"/>
  <cols>
    <col min="1" max="1" width="9.140625" style="1"/>
    <col min="2" max="2" width="42" style="1" customWidth="1"/>
    <col min="3" max="6" width="9" style="1" bestFit="1" customWidth="1"/>
    <col min="7" max="11" width="7.85546875" style="1" bestFit="1" customWidth="1"/>
    <col min="12" max="16384" width="9.140625" style="1"/>
  </cols>
  <sheetData>
    <row r="1" spans="2:11" ht="19.5" customHeight="1" x14ac:dyDescent="0.25">
      <c r="B1" s="198" t="s">
        <v>149</v>
      </c>
      <c r="C1" s="198"/>
      <c r="D1" s="198"/>
      <c r="E1" s="198"/>
      <c r="F1" s="198"/>
      <c r="G1" s="198"/>
      <c r="H1" s="198"/>
      <c r="I1" s="198"/>
      <c r="J1" s="198"/>
      <c r="K1" s="197"/>
    </row>
    <row r="2" spans="2:11" x14ac:dyDescent="0.15">
      <c r="B2" s="21"/>
      <c r="C2" s="21">
        <v>2020</v>
      </c>
      <c r="D2" s="21">
        <v>2021</v>
      </c>
      <c r="E2" s="21">
        <v>2022</v>
      </c>
      <c r="F2" s="21">
        <v>2023</v>
      </c>
      <c r="G2" s="21">
        <v>2024</v>
      </c>
      <c r="H2" s="21">
        <v>2025</v>
      </c>
      <c r="I2" s="21">
        <v>2026</v>
      </c>
      <c r="J2" s="21">
        <v>2027</v>
      </c>
      <c r="K2" s="21">
        <v>2028</v>
      </c>
    </row>
    <row r="3" spans="2:11" x14ac:dyDescent="0.15">
      <c r="B3" s="22" t="s">
        <v>31</v>
      </c>
      <c r="C3" s="23">
        <v>4339.5389999999998</v>
      </c>
      <c r="D3" s="23">
        <v>2973.2959999999998</v>
      </c>
      <c r="E3" s="23">
        <v>4624.8680000000004</v>
      </c>
      <c r="F3" s="23">
        <v>4619.8590000000004</v>
      </c>
      <c r="G3" s="23">
        <v>4657.8379999999997</v>
      </c>
      <c r="H3" s="23">
        <v>4655.4369999999999</v>
      </c>
      <c r="I3" s="23">
        <v>4673.9390000000003</v>
      </c>
      <c r="J3" s="23">
        <v>4673.9390000000003</v>
      </c>
      <c r="K3" s="23">
        <v>4673.9390000000003</v>
      </c>
    </row>
    <row r="4" spans="2:11" x14ac:dyDescent="0.15">
      <c r="B4" s="24" t="s">
        <v>32</v>
      </c>
      <c r="C4" s="25">
        <v>0</v>
      </c>
      <c r="D4" s="25">
        <v>0</v>
      </c>
      <c r="E4" s="25">
        <v>-24.274999999999999</v>
      </c>
      <c r="F4" s="23"/>
      <c r="G4" s="23"/>
      <c r="H4" s="23"/>
      <c r="I4" s="23"/>
      <c r="J4" s="23"/>
      <c r="K4" s="23"/>
    </row>
    <row r="5" spans="2:11" x14ac:dyDescent="0.15">
      <c r="B5" s="24" t="s">
        <v>33</v>
      </c>
      <c r="C5" s="25">
        <v>-16.230999999999767</v>
      </c>
      <c r="D5" s="25">
        <v>-22.846999999999753</v>
      </c>
      <c r="E5" s="25">
        <v>11.367999999999846</v>
      </c>
      <c r="F5" s="23"/>
      <c r="G5" s="23"/>
      <c r="H5" s="23"/>
      <c r="I5" s="23"/>
      <c r="J5" s="23"/>
      <c r="K5" s="23"/>
    </row>
    <row r="6" spans="2:11" ht="11.25" x14ac:dyDescent="0.15">
      <c r="B6" s="24" t="s">
        <v>34</v>
      </c>
      <c r="C6" s="25"/>
      <c r="D6" s="25"/>
      <c r="E6" s="25"/>
      <c r="F6" s="27">
        <v>292.77299999999923</v>
      </c>
      <c r="G6" s="27">
        <v>295.18000000000029</v>
      </c>
      <c r="H6" s="27">
        <v>295.02800000000025</v>
      </c>
      <c r="I6" s="27">
        <v>296.19999999999982</v>
      </c>
      <c r="J6" s="27">
        <v>296.19999999999982</v>
      </c>
      <c r="K6" s="27">
        <v>296.19999999999982</v>
      </c>
    </row>
    <row r="7" spans="2:11" x14ac:dyDescent="0.15">
      <c r="B7" s="24" t="s">
        <v>35</v>
      </c>
      <c r="C7" s="25">
        <v>0</v>
      </c>
      <c r="D7" s="25">
        <v>10.904999999999745</v>
      </c>
      <c r="E7" s="25">
        <v>-5.8980000000001382</v>
      </c>
      <c r="F7" s="25">
        <v>60.622000000000298</v>
      </c>
      <c r="G7" s="25">
        <v>0</v>
      </c>
      <c r="H7" s="25">
        <v>0</v>
      </c>
      <c r="I7" s="25">
        <v>0</v>
      </c>
      <c r="J7" s="25">
        <v>0</v>
      </c>
      <c r="K7" s="25">
        <v>0</v>
      </c>
    </row>
    <row r="8" spans="2:11" x14ac:dyDescent="0.15">
      <c r="B8" s="28" t="s">
        <v>36</v>
      </c>
      <c r="C8" s="29">
        <v>-16.230999999999767</v>
      </c>
      <c r="D8" s="29">
        <v>-11.942000000000007</v>
      </c>
      <c r="E8" s="29">
        <v>-18.805000000000291</v>
      </c>
      <c r="F8" s="29">
        <v>353.39499999999953</v>
      </c>
      <c r="G8" s="29">
        <v>295.18000000000029</v>
      </c>
      <c r="H8" s="29">
        <v>295.02800000000025</v>
      </c>
      <c r="I8" s="29">
        <v>296.19999999999982</v>
      </c>
      <c r="J8" s="29">
        <v>296.19999999999982</v>
      </c>
      <c r="K8" s="29">
        <v>296.19999999999982</v>
      </c>
    </row>
    <row r="9" spans="2:11" x14ac:dyDescent="0.15">
      <c r="B9" s="30" t="s">
        <v>37</v>
      </c>
      <c r="C9" s="31">
        <v>4323.308</v>
      </c>
      <c r="D9" s="31">
        <v>2961.3539999999998</v>
      </c>
      <c r="E9" s="31">
        <v>4606.0630000000001</v>
      </c>
      <c r="F9" s="31">
        <v>4973.2539999999999</v>
      </c>
      <c r="G9" s="31">
        <v>4953.018</v>
      </c>
      <c r="H9" s="31">
        <v>4950.4650000000001</v>
      </c>
      <c r="I9" s="31">
        <v>4970.1390000000001</v>
      </c>
      <c r="J9" s="31">
        <v>4970.1390000000001</v>
      </c>
      <c r="K9" s="31">
        <v>4970.1390000000001</v>
      </c>
    </row>
    <row r="10" spans="2:11" ht="25.5" customHeight="1" x14ac:dyDescent="0.25">
      <c r="B10" s="210" t="s">
        <v>150</v>
      </c>
      <c r="C10" s="210"/>
      <c r="D10" s="210"/>
      <c r="E10" s="210"/>
      <c r="F10" s="210"/>
      <c r="G10" s="210"/>
      <c r="H10" s="210"/>
      <c r="I10" s="210"/>
      <c r="J10" s="210"/>
      <c r="K10" s="211"/>
    </row>
    <row r="11" spans="2:11" ht="15" customHeight="1" x14ac:dyDescent="0.15">
      <c r="B11" s="22"/>
      <c r="C11" s="22"/>
      <c r="D11" s="22"/>
      <c r="E11" s="22"/>
      <c r="F11" s="32"/>
      <c r="G11" s="32"/>
      <c r="H11" s="32"/>
      <c r="I11" s="32"/>
      <c r="J11" s="32"/>
      <c r="K11" s="32"/>
    </row>
    <row r="12" spans="2:11" ht="15" customHeight="1" x14ac:dyDescent="0.25">
      <c r="B12" s="201" t="s">
        <v>39</v>
      </c>
      <c r="C12" s="202"/>
      <c r="D12" s="202"/>
      <c r="E12" s="202"/>
      <c r="F12" s="202"/>
      <c r="G12" s="98"/>
      <c r="H12" s="98"/>
      <c r="I12" s="98"/>
      <c r="J12" s="98"/>
      <c r="K12" s="98"/>
    </row>
    <row r="13" spans="2:11" ht="15" customHeight="1" x14ac:dyDescent="0.15">
      <c r="B13" s="33" t="s">
        <v>40</v>
      </c>
      <c r="C13" s="22"/>
      <c r="D13" s="22"/>
      <c r="E13" s="22"/>
      <c r="F13" s="32"/>
      <c r="G13" s="32"/>
      <c r="H13" s="32"/>
      <c r="I13" s="32"/>
      <c r="J13" s="32"/>
      <c r="K13" s="32"/>
    </row>
    <row r="14" spans="2:11" ht="15" customHeight="1" x14ac:dyDescent="0.15">
      <c r="B14" s="34" t="s">
        <v>41</v>
      </c>
      <c r="C14" s="22"/>
      <c r="D14" s="22"/>
      <c r="E14" s="35">
        <v>-24.274999999999999</v>
      </c>
      <c r="F14" s="35"/>
      <c r="G14" s="32"/>
      <c r="H14" s="32"/>
      <c r="I14" s="32"/>
      <c r="J14" s="32"/>
      <c r="K14" s="32"/>
    </row>
    <row r="15" spans="2:11" ht="21" x14ac:dyDescent="0.15">
      <c r="B15" s="36" t="s">
        <v>42</v>
      </c>
      <c r="C15" s="22"/>
      <c r="D15" s="22"/>
      <c r="E15" s="25"/>
      <c r="F15" s="32"/>
      <c r="G15" s="32"/>
      <c r="H15" s="32"/>
      <c r="I15" s="32"/>
      <c r="J15" s="32"/>
      <c r="K15" s="32"/>
    </row>
    <row r="16" spans="2:11" ht="15" customHeight="1" x14ac:dyDescent="0.15">
      <c r="B16" s="22"/>
      <c r="C16" s="22"/>
      <c r="D16" s="22"/>
      <c r="E16" s="22"/>
      <c r="F16" s="32"/>
      <c r="G16" s="32"/>
      <c r="H16" s="32"/>
      <c r="I16" s="32"/>
      <c r="J16" s="32"/>
      <c r="K16" s="32"/>
    </row>
    <row r="17" spans="2:11" ht="15" customHeight="1" x14ac:dyDescent="0.25">
      <c r="B17" s="201" t="s">
        <v>43</v>
      </c>
      <c r="C17" s="202"/>
      <c r="D17" s="202"/>
      <c r="E17" s="202"/>
      <c r="F17" s="202"/>
      <c r="G17" s="98"/>
      <c r="H17" s="98"/>
      <c r="I17" s="98"/>
      <c r="J17" s="98"/>
      <c r="K17" s="98"/>
    </row>
    <row r="18" spans="2:11" ht="15" customHeight="1" x14ac:dyDescent="0.15">
      <c r="B18" s="33" t="s">
        <v>40</v>
      </c>
      <c r="C18" s="37"/>
      <c r="D18" s="37"/>
      <c r="E18" s="37"/>
      <c r="F18" s="38"/>
      <c r="G18" s="32"/>
      <c r="H18" s="32"/>
      <c r="I18" s="32"/>
      <c r="J18" s="32"/>
      <c r="K18" s="32"/>
    </row>
    <row r="19" spans="2:11" ht="15" customHeight="1" x14ac:dyDescent="0.15">
      <c r="B19" s="34" t="s">
        <v>44</v>
      </c>
      <c r="C19" s="39">
        <v>-16.230999999999998</v>
      </c>
      <c r="D19" s="40">
        <v>-22.846999999999998</v>
      </c>
      <c r="E19" s="40">
        <v>11.368</v>
      </c>
      <c r="F19" s="40"/>
      <c r="G19" s="32"/>
      <c r="H19" s="32"/>
      <c r="I19" s="32"/>
      <c r="J19" s="32"/>
      <c r="K19" s="32"/>
    </row>
    <row r="20" spans="2:11" ht="33" customHeight="1" x14ac:dyDescent="0.15">
      <c r="B20" s="36" t="s">
        <v>151</v>
      </c>
      <c r="C20" s="41"/>
      <c r="D20" s="41"/>
      <c r="E20" s="41"/>
      <c r="F20" s="40"/>
      <c r="G20" s="32"/>
      <c r="H20" s="32"/>
      <c r="I20" s="32"/>
      <c r="J20" s="32"/>
      <c r="K20" s="32"/>
    </row>
    <row r="21" spans="2:11" ht="15" customHeight="1" x14ac:dyDescent="0.15">
      <c r="B21" s="22"/>
      <c r="C21" s="22"/>
      <c r="D21" s="22"/>
      <c r="E21" s="22"/>
      <c r="F21" s="32"/>
      <c r="G21" s="32"/>
      <c r="H21" s="32"/>
      <c r="I21" s="32"/>
      <c r="J21" s="32"/>
      <c r="K21" s="32"/>
    </row>
    <row r="22" spans="2:11" ht="15" x14ac:dyDescent="0.25">
      <c r="B22" s="201" t="s">
        <v>75</v>
      </c>
      <c r="C22" s="201"/>
      <c r="D22" s="201"/>
      <c r="E22" s="201"/>
      <c r="F22" s="204"/>
      <c r="G22" s="204"/>
      <c r="H22" s="204"/>
      <c r="I22" s="204"/>
      <c r="J22" s="204"/>
      <c r="K22" s="203"/>
    </row>
    <row r="23" spans="2:11" x14ac:dyDescent="0.15">
      <c r="B23" s="33" t="s">
        <v>40</v>
      </c>
      <c r="C23" s="33"/>
      <c r="D23" s="33"/>
      <c r="E23" s="33"/>
      <c r="F23" s="107"/>
      <c r="G23" s="38"/>
      <c r="H23" s="38"/>
      <c r="I23" s="38"/>
      <c r="J23" s="38"/>
      <c r="K23" s="38"/>
    </row>
    <row r="24" spans="2:11" x14ac:dyDescent="0.15">
      <c r="B24" s="42" t="s">
        <v>47</v>
      </c>
      <c r="C24" s="42"/>
      <c r="D24" s="42"/>
      <c r="E24" s="42"/>
      <c r="F24" s="39">
        <v>292.77300000000002</v>
      </c>
      <c r="G24" s="39">
        <v>295.18</v>
      </c>
      <c r="H24" s="39">
        <v>295.02800000000002</v>
      </c>
      <c r="I24" s="39">
        <v>296.2</v>
      </c>
      <c r="J24" s="39">
        <v>296.2</v>
      </c>
      <c r="K24" s="39">
        <v>296.2</v>
      </c>
    </row>
    <row r="25" spans="2:11" x14ac:dyDescent="0.15">
      <c r="B25" s="42"/>
      <c r="C25" s="42"/>
      <c r="D25" s="42"/>
      <c r="E25" s="42"/>
      <c r="F25" s="39"/>
      <c r="G25" s="39"/>
      <c r="H25" s="39"/>
      <c r="I25" s="39"/>
      <c r="J25" s="39"/>
      <c r="K25" s="39"/>
    </row>
    <row r="26" spans="2:11" ht="15" x14ac:dyDescent="0.25">
      <c r="B26" s="201" t="s">
        <v>48</v>
      </c>
      <c r="C26" s="201"/>
      <c r="D26" s="201"/>
      <c r="E26" s="201"/>
      <c r="F26" s="204"/>
      <c r="G26" s="204"/>
      <c r="H26" s="204"/>
      <c r="I26" s="204"/>
      <c r="J26" s="204"/>
      <c r="K26" s="203"/>
    </row>
    <row r="27" spans="2:11" x14ac:dyDescent="0.15">
      <c r="B27" s="42"/>
      <c r="C27" s="42"/>
      <c r="D27" s="41"/>
      <c r="E27" s="41"/>
      <c r="F27" s="39"/>
      <c r="G27" s="39"/>
      <c r="H27" s="39"/>
      <c r="I27" s="39"/>
      <c r="J27" s="39"/>
      <c r="K27" s="39"/>
    </row>
    <row r="28" spans="2:11" x14ac:dyDescent="0.15">
      <c r="B28" s="33" t="s">
        <v>40</v>
      </c>
      <c r="C28" s="42"/>
      <c r="D28" s="41">
        <v>10.904999999999999</v>
      </c>
      <c r="E28" s="41">
        <v>-5.8979999999999997</v>
      </c>
      <c r="F28" s="39">
        <v>60.622</v>
      </c>
      <c r="G28" s="39"/>
      <c r="H28" s="39"/>
      <c r="I28" s="39"/>
      <c r="J28" s="39"/>
      <c r="K28" s="39"/>
    </row>
    <row r="29" spans="2:11" x14ac:dyDescent="0.15">
      <c r="B29" s="42" t="s">
        <v>49</v>
      </c>
      <c r="C29" s="42"/>
      <c r="D29" s="42"/>
      <c r="E29" s="42"/>
      <c r="F29" s="39"/>
      <c r="G29" s="39"/>
      <c r="H29" s="39"/>
      <c r="I29" s="39"/>
      <c r="J29" s="39"/>
      <c r="K29" s="39"/>
    </row>
    <row r="30" spans="2:11" ht="21" x14ac:dyDescent="0.15">
      <c r="B30" s="38" t="s">
        <v>152</v>
      </c>
      <c r="C30" s="42"/>
      <c r="D30" s="42"/>
      <c r="E30" s="42"/>
      <c r="F30" s="39"/>
      <c r="G30" s="39"/>
      <c r="H30" s="39"/>
      <c r="I30" s="39"/>
      <c r="J30" s="39"/>
      <c r="K30" s="39"/>
    </row>
    <row r="31" spans="2:11" x14ac:dyDescent="0.15">
      <c r="B31" s="124"/>
      <c r="C31" s="124"/>
      <c r="D31" s="124"/>
      <c r="E31" s="124"/>
      <c r="F31" s="45"/>
      <c r="G31" s="45"/>
      <c r="H31" s="45"/>
      <c r="I31" s="45"/>
      <c r="J31" s="45"/>
      <c r="K31" s="45"/>
    </row>
    <row r="32" spans="2:11" x14ac:dyDescent="0.15">
      <c r="B32" s="46"/>
      <c r="C32" s="47"/>
      <c r="D32" s="47"/>
      <c r="E32" s="47"/>
      <c r="F32" s="47"/>
      <c r="G32" s="47"/>
      <c r="H32" s="47"/>
      <c r="I32" s="47"/>
      <c r="J32" s="47"/>
      <c r="K32" s="47"/>
    </row>
    <row r="33" spans="1:11" x14ac:dyDescent="0.15">
      <c r="B33" s="48"/>
      <c r="C33" s="90"/>
      <c r="D33" s="90"/>
      <c r="E33" s="90"/>
      <c r="F33" s="90"/>
      <c r="G33" s="90"/>
      <c r="H33" s="90"/>
      <c r="I33" s="90"/>
      <c r="J33" s="90"/>
      <c r="K33" s="90"/>
    </row>
    <row r="36" spans="1:11" ht="15" x14ac:dyDescent="0.25">
      <c r="A36" s="49"/>
      <c r="B36" s="50" t="s">
        <v>153</v>
      </c>
      <c r="C36" s="109"/>
      <c r="D36" s="109"/>
      <c r="E36" s="125"/>
      <c r="F36" s="125"/>
    </row>
    <row r="37" spans="1:11" x14ac:dyDescent="0.15">
      <c r="A37" s="53"/>
      <c r="B37" s="54"/>
      <c r="C37" s="55">
        <v>2020</v>
      </c>
      <c r="D37" s="55">
        <v>2021</v>
      </c>
      <c r="E37" s="55">
        <v>2022</v>
      </c>
      <c r="F37" s="55">
        <v>2023</v>
      </c>
    </row>
    <row r="38" spans="1:11" x14ac:dyDescent="0.15">
      <c r="A38" s="57">
        <v>1</v>
      </c>
      <c r="B38" s="58" t="s">
        <v>55</v>
      </c>
      <c r="C38" s="59">
        <v>4323.308</v>
      </c>
      <c r="D38" s="59">
        <v>2961.3540000000003</v>
      </c>
      <c r="E38" s="59">
        <v>4606.0630000000001</v>
      </c>
      <c r="F38" s="59">
        <v>4973.2539999999999</v>
      </c>
    </row>
    <row r="39" spans="1:11" x14ac:dyDescent="0.15">
      <c r="A39" s="60"/>
      <c r="B39" s="61" t="s">
        <v>56</v>
      </c>
      <c r="C39" s="62"/>
      <c r="D39" s="62"/>
      <c r="E39" s="59"/>
      <c r="F39" s="59"/>
    </row>
    <row r="40" spans="1:11" x14ac:dyDescent="0.15">
      <c r="A40" s="60">
        <v>2</v>
      </c>
      <c r="B40" s="63" t="s">
        <v>57</v>
      </c>
      <c r="C40" s="62">
        <v>-64.329463299848058</v>
      </c>
      <c r="D40" s="62">
        <v>-23.982668</v>
      </c>
      <c r="E40" s="62"/>
      <c r="F40" s="62"/>
    </row>
    <row r="41" spans="1:11" x14ac:dyDescent="0.15">
      <c r="A41" s="60">
        <v>3</v>
      </c>
      <c r="B41" s="63" t="s">
        <v>58</v>
      </c>
      <c r="C41" s="62">
        <v>-26.922808038158429</v>
      </c>
      <c r="D41" s="62">
        <v>-14.903359999999999</v>
      </c>
      <c r="E41" s="62">
        <v>-2.4500000000000002</v>
      </c>
      <c r="F41" s="62">
        <v>0</v>
      </c>
    </row>
    <row r="42" spans="1:11" ht="21" x14ac:dyDescent="0.15">
      <c r="A42" s="64" t="s">
        <v>59</v>
      </c>
      <c r="B42" s="65" t="s">
        <v>60</v>
      </c>
      <c r="C42" s="66">
        <v>4232.0557286619942</v>
      </c>
      <c r="D42" s="66">
        <v>2922.4679720000004</v>
      </c>
      <c r="E42" s="66">
        <v>4603.6130000000003</v>
      </c>
      <c r="F42" s="66">
        <v>4973.2539999999999</v>
      </c>
    </row>
    <row r="43" spans="1:11" x14ac:dyDescent="0.15">
      <c r="A43" s="67">
        <v>5</v>
      </c>
      <c r="B43" s="68" t="s">
        <v>61</v>
      </c>
      <c r="C43" s="62">
        <v>4082.3080000000009</v>
      </c>
      <c r="D43" s="62">
        <v>2896.9049999999997</v>
      </c>
      <c r="E43" s="62">
        <v>4396.1719999999996</v>
      </c>
      <c r="F43" s="62">
        <v>4619.8500000000004</v>
      </c>
    </row>
    <row r="44" spans="1:11" x14ac:dyDescent="0.15">
      <c r="A44" s="67"/>
      <c r="B44" s="69" t="s">
        <v>62</v>
      </c>
      <c r="C44" s="62"/>
      <c r="D44" s="62"/>
      <c r="E44" s="62"/>
      <c r="F44" s="62"/>
    </row>
    <row r="45" spans="1:11" x14ac:dyDescent="0.15">
      <c r="A45" s="70" t="s">
        <v>63</v>
      </c>
      <c r="B45" s="71" t="s">
        <v>64</v>
      </c>
      <c r="C45" s="72"/>
      <c r="D45" s="72"/>
      <c r="E45" s="72"/>
      <c r="F45" s="72">
        <v>292.75</v>
      </c>
    </row>
    <row r="46" spans="1:11" ht="11.25" thickBot="1" x14ac:dyDescent="0.2">
      <c r="A46" s="73" t="s">
        <v>65</v>
      </c>
      <c r="B46" s="74" t="s">
        <v>66</v>
      </c>
      <c r="C46" s="75">
        <v>4082.3080000000009</v>
      </c>
      <c r="D46" s="75">
        <v>2896.9049999999997</v>
      </c>
      <c r="E46" s="75">
        <v>4396.1719999999996</v>
      </c>
      <c r="F46" s="75">
        <v>4912.6000000000004</v>
      </c>
    </row>
    <row r="47" spans="1:11" ht="32.25" thickTop="1" x14ac:dyDescent="0.15">
      <c r="A47" s="126" t="s">
        <v>67</v>
      </c>
      <c r="B47" s="127" t="s">
        <v>68</v>
      </c>
      <c r="C47" s="128">
        <v>149.74772866199328</v>
      </c>
      <c r="D47" s="128">
        <v>25.562972000000627</v>
      </c>
      <c r="E47" s="128">
        <v>207.44100000000071</v>
      </c>
      <c r="F47" s="128">
        <v>60.653999999999542</v>
      </c>
    </row>
    <row r="48" spans="1:11" x14ac:dyDescent="0.15">
      <c r="A48" s="1" t="s">
        <v>69</v>
      </c>
      <c r="B48" s="87"/>
      <c r="C48" s="46"/>
      <c r="D48" s="46"/>
      <c r="E48" s="129"/>
      <c r="F48" s="129"/>
    </row>
  </sheetData>
  <mergeCells count="6">
    <mergeCell ref="B26:K26"/>
    <mergeCell ref="B1:K1"/>
    <mergeCell ref="B10:K10"/>
    <mergeCell ref="B12:F12"/>
    <mergeCell ref="B17:F17"/>
    <mergeCell ref="B22:K2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9354-4E75-4A91-AB01-09D37530455C}">
  <dimension ref="A1:O56"/>
  <sheetViews>
    <sheetView workbookViewId="0">
      <selection activeCell="M26" sqref="M26"/>
    </sheetView>
  </sheetViews>
  <sheetFormatPr defaultColWidth="9.140625" defaultRowHeight="12" customHeight="1" x14ac:dyDescent="0.15"/>
  <cols>
    <col min="1" max="1" width="48.140625" style="1" customWidth="1"/>
    <col min="2" max="4" width="9" style="1" customWidth="1"/>
    <col min="5" max="10" width="7.85546875" style="1" bestFit="1" customWidth="1"/>
    <col min="11" max="14" width="9.140625" style="1" bestFit="1" customWidth="1"/>
    <col min="15" max="16384" width="9.140625" style="1"/>
  </cols>
  <sheetData>
    <row r="1" spans="1:10" ht="12" customHeight="1" x14ac:dyDescent="0.25">
      <c r="A1" s="198" t="s">
        <v>154</v>
      </c>
      <c r="B1" s="198"/>
      <c r="C1" s="198"/>
      <c r="D1" s="198"/>
      <c r="E1" s="198"/>
      <c r="F1" s="198"/>
      <c r="G1" s="198"/>
      <c r="H1" s="198"/>
      <c r="I1" s="198"/>
      <c r="J1" s="197"/>
    </row>
    <row r="2" spans="1:10" ht="12" customHeight="1" x14ac:dyDescent="0.15">
      <c r="A2" s="21"/>
      <c r="B2" s="21">
        <v>2020</v>
      </c>
      <c r="C2" s="21">
        <v>2021</v>
      </c>
      <c r="D2" s="21">
        <v>2022</v>
      </c>
      <c r="E2" s="21">
        <v>2023</v>
      </c>
      <c r="F2" s="21">
        <v>2024</v>
      </c>
      <c r="G2" s="21">
        <v>2025</v>
      </c>
      <c r="H2" s="21">
        <v>2026</v>
      </c>
      <c r="I2" s="21">
        <v>2027</v>
      </c>
      <c r="J2" s="21">
        <v>2028</v>
      </c>
    </row>
    <row r="3" spans="1:10" ht="12" customHeight="1" x14ac:dyDescent="0.15">
      <c r="A3" s="22" t="s">
        <v>31</v>
      </c>
      <c r="B3" s="23">
        <v>4953.2920000000004</v>
      </c>
      <c r="C3" s="23">
        <v>4860.8140000000003</v>
      </c>
      <c r="D3" s="23">
        <v>5000.8549999999996</v>
      </c>
      <c r="E3" s="23">
        <v>4794.4049999999997</v>
      </c>
      <c r="F3" s="23">
        <v>4788.6369999999997</v>
      </c>
      <c r="G3" s="23">
        <v>4782.8919999999998</v>
      </c>
      <c r="H3" s="23">
        <v>4781.7640000000001</v>
      </c>
      <c r="I3" s="23">
        <v>4781.7640000000001</v>
      </c>
      <c r="J3" s="23">
        <v>4781.7640000000001</v>
      </c>
    </row>
    <row r="4" spans="1:10" ht="12" customHeight="1" x14ac:dyDescent="0.15">
      <c r="A4" s="24" t="s">
        <v>32</v>
      </c>
      <c r="B4" s="25"/>
      <c r="C4" s="25"/>
      <c r="D4" s="25">
        <v>154.602</v>
      </c>
      <c r="E4" s="23"/>
      <c r="F4" s="23"/>
      <c r="G4" s="23"/>
      <c r="H4" s="23"/>
      <c r="I4" s="23"/>
      <c r="J4" s="23"/>
    </row>
    <row r="5" spans="1:10" ht="12" customHeight="1" x14ac:dyDescent="0.15">
      <c r="A5" s="24" t="s">
        <v>33</v>
      </c>
      <c r="B5" s="25">
        <v>-6.5670000000000002</v>
      </c>
      <c r="C5" s="25">
        <v>2.98</v>
      </c>
      <c r="D5" s="25">
        <v>37.61</v>
      </c>
      <c r="E5" s="23"/>
      <c r="F5" s="23"/>
      <c r="G5" s="23"/>
      <c r="H5" s="23"/>
      <c r="I5" s="23"/>
      <c r="J5" s="23"/>
    </row>
    <row r="6" spans="1:10" ht="12" customHeight="1" x14ac:dyDescent="0.15">
      <c r="A6" s="24" t="s">
        <v>34</v>
      </c>
      <c r="B6" s="25"/>
      <c r="C6" s="25"/>
      <c r="D6" s="25"/>
      <c r="E6" s="130">
        <v>653.97200000000066</v>
      </c>
      <c r="F6" s="130">
        <v>794.00600000000031</v>
      </c>
      <c r="G6" s="130">
        <v>653.36200000000008</v>
      </c>
      <c r="H6" s="130">
        <v>653.23499999999967</v>
      </c>
      <c r="I6" s="130">
        <v>653.23499999999967</v>
      </c>
      <c r="J6" s="130">
        <v>653.23499999999967</v>
      </c>
    </row>
    <row r="7" spans="1:10" ht="12" customHeight="1" x14ac:dyDescent="0.15">
      <c r="A7" s="24" t="s">
        <v>35</v>
      </c>
      <c r="B7" s="25">
        <v>-7.1054273576010019E-15</v>
      </c>
      <c r="C7" s="25">
        <v>15.380999999999876</v>
      </c>
      <c r="D7" s="25">
        <v>-3.3349999999995958</v>
      </c>
      <c r="E7" s="25">
        <v>0.51999999999952706</v>
      </c>
      <c r="F7" s="25">
        <v>98.4350000000004</v>
      </c>
      <c r="G7" s="25">
        <v>96.364999999999782</v>
      </c>
      <c r="H7" s="25">
        <v>96.364999999999782</v>
      </c>
      <c r="I7" s="25">
        <v>96.364999999999782</v>
      </c>
      <c r="J7" s="25">
        <v>96.364999999999782</v>
      </c>
    </row>
    <row r="8" spans="1:10" ht="12" customHeight="1" x14ac:dyDescent="0.15">
      <c r="A8" s="28" t="s">
        <v>36</v>
      </c>
      <c r="B8" s="29">
        <v>-6.5670000000000073</v>
      </c>
      <c r="C8" s="29">
        <v>18.360999999999876</v>
      </c>
      <c r="D8" s="29">
        <v>188.87700000000041</v>
      </c>
      <c r="E8" s="29">
        <v>654.49200000000019</v>
      </c>
      <c r="F8" s="29">
        <v>892.44100000000071</v>
      </c>
      <c r="G8" s="29">
        <v>749.72699999999986</v>
      </c>
      <c r="H8" s="29">
        <v>749.59999999999945</v>
      </c>
      <c r="I8" s="29">
        <v>749.59999999999945</v>
      </c>
      <c r="J8" s="29">
        <v>749.59999999999945</v>
      </c>
    </row>
    <row r="9" spans="1:10" ht="12" customHeight="1" x14ac:dyDescent="0.15">
      <c r="A9" s="30" t="s">
        <v>37</v>
      </c>
      <c r="B9" s="131">
        <v>4946.7250000000004</v>
      </c>
      <c r="C9" s="131">
        <v>4879.1750000000002</v>
      </c>
      <c r="D9" s="131">
        <v>5189.732</v>
      </c>
      <c r="E9" s="131">
        <v>5448.8969999999999</v>
      </c>
      <c r="F9" s="131">
        <v>5681.0780000000004</v>
      </c>
      <c r="G9" s="131">
        <v>5532.6189999999997</v>
      </c>
      <c r="H9" s="131">
        <v>5531.3639999999996</v>
      </c>
      <c r="I9" s="131">
        <v>5531.3639999999996</v>
      </c>
      <c r="J9" s="131">
        <v>5531.3639999999996</v>
      </c>
    </row>
    <row r="10" spans="1:10" ht="25.5" customHeight="1" x14ac:dyDescent="0.15">
      <c r="A10" s="22"/>
      <c r="B10" s="22"/>
      <c r="C10" s="22"/>
      <c r="D10" s="22"/>
      <c r="E10" s="32"/>
      <c r="F10" s="32"/>
      <c r="G10" s="32"/>
      <c r="H10" s="32"/>
      <c r="I10" s="32"/>
      <c r="J10" s="32"/>
    </row>
    <row r="11" spans="1:10" ht="12" customHeight="1" x14ac:dyDescent="0.25">
      <c r="A11" s="199" t="s">
        <v>155</v>
      </c>
      <c r="B11" s="199"/>
      <c r="C11" s="199"/>
      <c r="D11" s="199"/>
      <c r="E11" s="199"/>
      <c r="F11" s="199"/>
      <c r="G11" s="199"/>
      <c r="H11" s="199"/>
      <c r="I11" s="199"/>
      <c r="J11" s="200"/>
    </row>
    <row r="12" spans="1:10" ht="12" customHeight="1" x14ac:dyDescent="0.15">
      <c r="A12" s="38"/>
      <c r="B12" s="38"/>
      <c r="C12" s="38"/>
      <c r="D12" s="38"/>
      <c r="E12" s="38"/>
      <c r="F12" s="38"/>
      <c r="G12" s="38"/>
      <c r="H12" s="38"/>
      <c r="I12" s="38"/>
      <c r="J12" s="38"/>
    </row>
    <row r="13" spans="1:10" ht="12" customHeight="1" x14ac:dyDescent="0.25">
      <c r="A13" s="201" t="s">
        <v>39</v>
      </c>
      <c r="B13" s="202"/>
      <c r="C13" s="202"/>
      <c r="D13" s="202"/>
      <c r="E13" s="202"/>
      <c r="F13" s="203"/>
      <c r="G13" s="203"/>
      <c r="H13" s="203"/>
      <c r="I13" s="203"/>
      <c r="J13" s="203"/>
    </row>
    <row r="14" spans="1:10" ht="12" customHeight="1" x14ac:dyDescent="0.15">
      <c r="A14" s="33" t="s">
        <v>40</v>
      </c>
      <c r="B14" s="22"/>
      <c r="C14" s="22"/>
      <c r="D14" s="22"/>
      <c r="E14" s="32"/>
      <c r="F14" s="38"/>
      <c r="G14" s="38"/>
      <c r="H14" s="38"/>
      <c r="I14" s="38"/>
      <c r="J14" s="38"/>
    </row>
    <row r="15" spans="1:10" ht="12" customHeight="1" x14ac:dyDescent="0.15">
      <c r="A15" s="34" t="s">
        <v>41</v>
      </c>
      <c r="B15" s="22"/>
      <c r="C15" s="22"/>
      <c r="D15" s="35">
        <v>154.602</v>
      </c>
      <c r="E15" s="35"/>
      <c r="F15" s="38"/>
      <c r="G15" s="38"/>
      <c r="H15" s="38"/>
      <c r="I15" s="38"/>
      <c r="J15" s="38"/>
    </row>
    <row r="16" spans="1:10" ht="21" x14ac:dyDescent="0.15">
      <c r="A16" s="36" t="s">
        <v>42</v>
      </c>
      <c r="B16" s="22"/>
      <c r="C16" s="22"/>
      <c r="D16" s="25"/>
      <c r="E16" s="32"/>
      <c r="F16" s="38"/>
      <c r="G16" s="38"/>
      <c r="H16" s="38"/>
      <c r="I16" s="38"/>
      <c r="J16" s="38"/>
    </row>
    <row r="17" spans="1:11" ht="12" customHeight="1" x14ac:dyDescent="0.15">
      <c r="A17" s="22"/>
      <c r="B17" s="22"/>
      <c r="C17" s="22"/>
      <c r="D17" s="22"/>
      <c r="E17" s="32"/>
      <c r="F17" s="38"/>
      <c r="G17" s="38"/>
      <c r="H17" s="38"/>
      <c r="I17" s="38"/>
      <c r="J17" s="38"/>
    </row>
    <row r="18" spans="1:11" ht="12" customHeight="1" x14ac:dyDescent="0.25">
      <c r="A18" s="216" t="s">
        <v>43</v>
      </c>
      <c r="B18" s="217"/>
      <c r="C18" s="217"/>
      <c r="D18" s="217"/>
      <c r="E18" s="217"/>
      <c r="F18" s="218"/>
      <c r="G18" s="218"/>
      <c r="H18" s="218"/>
      <c r="I18" s="218"/>
      <c r="J18" s="218"/>
    </row>
    <row r="19" spans="1:11" ht="12" customHeight="1" x14ac:dyDescent="0.15">
      <c r="A19" s="33" t="s">
        <v>40</v>
      </c>
      <c r="B19" s="37"/>
      <c r="C19" s="37"/>
      <c r="D19" s="37"/>
      <c r="E19" s="38"/>
      <c r="F19" s="38"/>
      <c r="G19" s="38"/>
      <c r="H19" s="38"/>
      <c r="I19" s="38"/>
      <c r="J19" s="38"/>
    </row>
    <row r="20" spans="1:11" ht="12" customHeight="1" x14ac:dyDescent="0.15">
      <c r="A20" s="34" t="s">
        <v>44</v>
      </c>
      <c r="B20" s="39">
        <v>-6.5670000000000002</v>
      </c>
      <c r="C20" s="40">
        <v>2.98</v>
      </c>
      <c r="D20" s="40">
        <v>37.61</v>
      </c>
      <c r="E20" s="40"/>
      <c r="F20" s="38"/>
      <c r="G20" s="38"/>
      <c r="H20" s="38"/>
      <c r="I20" s="38"/>
      <c r="J20" s="38"/>
    </row>
    <row r="21" spans="1:11" ht="63" x14ac:dyDescent="0.15">
      <c r="A21" s="36" t="s">
        <v>156</v>
      </c>
      <c r="B21" s="41"/>
      <c r="C21" s="41"/>
      <c r="D21" s="41"/>
      <c r="E21" s="40"/>
      <c r="F21" s="38"/>
      <c r="G21" s="38"/>
      <c r="H21" s="38"/>
      <c r="I21" s="38"/>
      <c r="J21" s="38"/>
    </row>
    <row r="22" spans="1:11" ht="12" customHeight="1" x14ac:dyDescent="0.15">
      <c r="A22" s="38"/>
      <c r="B22" s="38"/>
      <c r="C22" s="38"/>
      <c r="D22" s="38"/>
      <c r="E22" s="38"/>
      <c r="F22" s="38"/>
      <c r="G22" s="38"/>
      <c r="H22" s="38"/>
      <c r="I22" s="38"/>
      <c r="J22" s="38"/>
    </row>
    <row r="23" spans="1:11" ht="12" customHeight="1" x14ac:dyDescent="0.25">
      <c r="A23" s="201" t="s">
        <v>75</v>
      </c>
      <c r="B23" s="201"/>
      <c r="C23" s="201"/>
      <c r="D23" s="201"/>
      <c r="E23" s="204"/>
      <c r="F23" s="204"/>
      <c r="G23" s="204"/>
      <c r="H23" s="204"/>
      <c r="I23" s="204"/>
      <c r="J23" s="203"/>
    </row>
    <row r="24" spans="1:11" ht="12" customHeight="1" x14ac:dyDescent="0.15">
      <c r="A24" s="33" t="s">
        <v>40</v>
      </c>
      <c r="B24" s="33"/>
      <c r="C24" s="33"/>
      <c r="D24" s="33"/>
      <c r="E24" s="40"/>
      <c r="F24" s="40"/>
      <c r="G24" s="40"/>
      <c r="H24" s="40"/>
      <c r="I24" s="40"/>
      <c r="J24" s="40"/>
    </row>
    <row r="25" spans="1:11" ht="12" customHeight="1" x14ac:dyDescent="0.15">
      <c r="A25" s="42" t="s">
        <v>47</v>
      </c>
      <c r="B25" s="42"/>
      <c r="C25" s="42"/>
      <c r="D25" s="42"/>
      <c r="E25" s="39">
        <v>537.65300000000002</v>
      </c>
      <c r="F25" s="39">
        <v>537.00599999999997</v>
      </c>
      <c r="G25" s="39">
        <v>536.36199999999997</v>
      </c>
      <c r="H25" s="39">
        <v>536.23500000000001</v>
      </c>
      <c r="I25" s="39">
        <v>536.23500000000001</v>
      </c>
      <c r="J25" s="39">
        <v>536.23500000000001</v>
      </c>
    </row>
    <row r="26" spans="1:11" ht="12" customHeight="1" x14ac:dyDescent="0.15">
      <c r="A26" s="132"/>
      <c r="B26" s="132"/>
      <c r="C26" s="132"/>
      <c r="D26" s="132"/>
      <c r="E26" s="39"/>
      <c r="F26" s="39"/>
      <c r="G26" s="39"/>
      <c r="H26" s="39"/>
      <c r="I26" s="39"/>
      <c r="J26" s="39"/>
    </row>
    <row r="27" spans="1:11" ht="12" customHeight="1" x14ac:dyDescent="0.15">
      <c r="A27" s="34" t="s">
        <v>44</v>
      </c>
      <c r="B27" s="34"/>
      <c r="C27" s="34"/>
      <c r="D27" s="34"/>
      <c r="E27" s="39">
        <v>117</v>
      </c>
      <c r="F27" s="39">
        <v>117</v>
      </c>
      <c r="G27" s="39">
        <v>117</v>
      </c>
      <c r="H27" s="39">
        <v>117</v>
      </c>
      <c r="I27" s="39">
        <v>117</v>
      </c>
      <c r="J27" s="39">
        <v>117</v>
      </c>
    </row>
    <row r="28" spans="1:11" ht="84" x14ac:dyDescent="0.15">
      <c r="A28" s="133" t="s">
        <v>157</v>
      </c>
      <c r="B28" s="133"/>
      <c r="C28" s="133"/>
      <c r="D28" s="133"/>
      <c r="E28" s="39"/>
      <c r="F28" s="39"/>
      <c r="G28" s="39"/>
      <c r="H28" s="39"/>
      <c r="I28" s="39"/>
      <c r="J28" s="39"/>
      <c r="K28" s="99"/>
    </row>
    <row r="29" spans="1:11" ht="12" customHeight="1" x14ac:dyDescent="0.15">
      <c r="A29" s="133"/>
      <c r="B29" s="133"/>
      <c r="C29" s="133"/>
      <c r="D29" s="133"/>
      <c r="E29" s="39"/>
      <c r="F29" s="39"/>
      <c r="G29" s="39"/>
      <c r="H29" s="39"/>
      <c r="I29" s="39"/>
      <c r="J29" s="39"/>
    </row>
    <row r="30" spans="1:11" ht="12" customHeight="1" x14ac:dyDescent="0.15">
      <c r="A30" s="134" t="s">
        <v>51</v>
      </c>
      <c r="B30" s="134"/>
      <c r="C30" s="134"/>
      <c r="D30" s="134"/>
      <c r="E30" s="39"/>
      <c r="F30" s="39"/>
      <c r="G30" s="39"/>
      <c r="H30" s="39"/>
      <c r="I30" s="39"/>
      <c r="J30" s="39"/>
    </row>
    <row r="31" spans="1:11" ht="12" customHeight="1" x14ac:dyDescent="0.15">
      <c r="A31" s="135" t="s">
        <v>158</v>
      </c>
      <c r="B31" s="135"/>
      <c r="C31" s="135"/>
      <c r="D31" s="135"/>
      <c r="E31" s="39">
        <v>140</v>
      </c>
      <c r="F31" s="39">
        <v>140</v>
      </c>
      <c r="G31" s="39"/>
      <c r="H31" s="39"/>
      <c r="I31" s="39"/>
      <c r="J31" s="39"/>
    </row>
    <row r="32" spans="1:11" ht="31.5" x14ac:dyDescent="0.15">
      <c r="A32" s="133" t="s">
        <v>159</v>
      </c>
      <c r="B32" s="133"/>
      <c r="C32" s="133"/>
      <c r="D32" s="133"/>
      <c r="E32" s="39"/>
      <c r="F32" s="39"/>
      <c r="G32" s="39"/>
      <c r="H32" s="39"/>
      <c r="I32" s="39"/>
      <c r="J32" s="39"/>
    </row>
    <row r="33" spans="1:15" ht="12" customHeight="1" x14ac:dyDescent="0.15">
      <c r="A33" s="135"/>
      <c r="B33" s="135"/>
      <c r="C33" s="135"/>
      <c r="D33" s="135"/>
      <c r="E33" s="39"/>
      <c r="F33" s="39"/>
      <c r="G33" s="39"/>
      <c r="H33" s="39"/>
      <c r="I33" s="39"/>
      <c r="J33" s="39"/>
    </row>
    <row r="34" spans="1:15" ht="12" customHeight="1" x14ac:dyDescent="0.15">
      <c r="A34" s="135" t="s">
        <v>160</v>
      </c>
      <c r="B34" s="135"/>
      <c r="C34" s="135"/>
      <c r="D34" s="135"/>
      <c r="E34" s="39">
        <v>-140</v>
      </c>
      <c r="F34" s="39"/>
      <c r="G34" s="39"/>
      <c r="H34" s="39"/>
      <c r="I34" s="39"/>
      <c r="J34" s="39"/>
    </row>
    <row r="35" spans="1:15" ht="42" x14ac:dyDescent="0.15">
      <c r="A35" s="133" t="s">
        <v>161</v>
      </c>
      <c r="B35" s="133"/>
      <c r="C35" s="133"/>
      <c r="D35" s="133"/>
      <c r="E35" s="39"/>
      <c r="F35" s="39"/>
      <c r="G35" s="39"/>
      <c r="H35" s="39"/>
      <c r="I35" s="39"/>
      <c r="J35" s="39"/>
    </row>
    <row r="36" spans="1:15" ht="12" customHeight="1" x14ac:dyDescent="0.15">
      <c r="A36" s="134"/>
      <c r="B36" s="134"/>
      <c r="C36" s="134"/>
      <c r="D36" s="134"/>
      <c r="E36" s="39"/>
      <c r="F36" s="39"/>
      <c r="G36" s="39"/>
      <c r="H36" s="39"/>
      <c r="I36" s="39"/>
      <c r="J36" s="39"/>
    </row>
    <row r="37" spans="1:15" ht="12" customHeight="1" x14ac:dyDescent="0.15">
      <c r="A37" s="133" t="s">
        <v>116</v>
      </c>
      <c r="B37" s="133"/>
      <c r="C37" s="133"/>
      <c r="D37" s="133"/>
      <c r="E37" s="39"/>
      <c r="F37" s="39"/>
      <c r="G37" s="39"/>
      <c r="H37" s="39"/>
      <c r="I37" s="39"/>
      <c r="J37" s="39"/>
    </row>
    <row r="38" spans="1:15" ht="20.45" customHeight="1" x14ac:dyDescent="0.15">
      <c r="A38" s="135" t="s">
        <v>162</v>
      </c>
      <c r="B38" s="135"/>
      <c r="C38" s="135"/>
      <c r="D38" s="135"/>
      <c r="E38" s="39">
        <v>-0.68100000000000005</v>
      </c>
      <c r="F38" s="39"/>
      <c r="G38" s="39"/>
      <c r="H38" s="39"/>
      <c r="I38" s="39"/>
      <c r="J38" s="39"/>
    </row>
    <row r="39" spans="1:15" ht="20.45" customHeight="1" x14ac:dyDescent="0.15">
      <c r="A39" s="135"/>
      <c r="B39" s="135"/>
      <c r="C39" s="135"/>
      <c r="D39" s="135"/>
      <c r="E39" s="39"/>
      <c r="F39" s="39"/>
      <c r="G39" s="39"/>
      <c r="H39" s="39"/>
      <c r="I39" s="39"/>
      <c r="J39" s="39"/>
    </row>
    <row r="40" spans="1:15" ht="20.45" customHeight="1" x14ac:dyDescent="0.25">
      <c r="A40" s="201" t="s">
        <v>48</v>
      </c>
      <c r="B40" s="201"/>
      <c r="C40" s="201"/>
      <c r="D40" s="201"/>
      <c r="E40" s="204"/>
      <c r="F40" s="204"/>
      <c r="G40" s="204"/>
      <c r="H40" s="204"/>
      <c r="I40" s="204"/>
      <c r="J40" s="203"/>
    </row>
    <row r="41" spans="1:15" ht="20.45" customHeight="1" x14ac:dyDescent="0.25">
      <c r="A41" s="37" t="s">
        <v>40</v>
      </c>
      <c r="B41" s="37"/>
      <c r="C41" s="37"/>
      <c r="D41" s="37"/>
      <c r="E41" s="38"/>
      <c r="F41" s="38"/>
      <c r="G41" s="38"/>
      <c r="H41" s="38"/>
      <c r="I41" s="38"/>
      <c r="J41" s="43"/>
    </row>
    <row r="42" spans="1:15" ht="10.5" x14ac:dyDescent="0.15">
      <c r="A42" s="42" t="s">
        <v>49</v>
      </c>
      <c r="B42" s="135"/>
      <c r="C42" s="136">
        <v>15.381</v>
      </c>
      <c r="D42" s="136">
        <v>-3.335</v>
      </c>
      <c r="E42" s="39"/>
      <c r="F42" s="39"/>
      <c r="G42" s="39"/>
      <c r="H42" s="39"/>
      <c r="I42" s="39"/>
      <c r="J42" s="39"/>
    </row>
    <row r="43" spans="1:15" ht="21" x14ac:dyDescent="0.15">
      <c r="A43" s="36" t="s">
        <v>42</v>
      </c>
      <c r="B43" s="135"/>
      <c r="C43" s="135"/>
      <c r="D43" s="135"/>
      <c r="E43" s="39"/>
      <c r="F43" s="39"/>
      <c r="G43" s="39"/>
      <c r="H43" s="39"/>
      <c r="I43" s="39"/>
      <c r="J43" s="39"/>
    </row>
    <row r="44" spans="1:15" ht="10.5" x14ac:dyDescent="0.15">
      <c r="A44" s="36"/>
      <c r="B44" s="135"/>
      <c r="C44" s="135"/>
      <c r="D44" s="135"/>
      <c r="E44" s="39"/>
      <c r="F44" s="39"/>
      <c r="G44" s="39"/>
      <c r="H44" s="39"/>
      <c r="I44" s="39"/>
      <c r="J44" s="39"/>
    </row>
    <row r="45" spans="1:15" ht="10.5" x14ac:dyDescent="0.15">
      <c r="A45" s="37" t="s">
        <v>51</v>
      </c>
      <c r="B45" s="37"/>
      <c r="C45" s="37"/>
      <c r="D45" s="37"/>
      <c r="E45" s="38"/>
      <c r="F45" s="38"/>
      <c r="G45" s="39"/>
      <c r="H45" s="39"/>
      <c r="I45" s="39"/>
      <c r="J45" s="39"/>
    </row>
    <row r="46" spans="1:15" ht="21" x14ac:dyDescent="0.15">
      <c r="A46" s="135" t="s">
        <v>163</v>
      </c>
      <c r="B46" s="135"/>
      <c r="C46" s="135"/>
      <c r="D46" s="135"/>
      <c r="E46" s="39">
        <v>-2</v>
      </c>
      <c r="F46" s="39">
        <v>-1.3</v>
      </c>
      <c r="G46" s="39"/>
      <c r="H46" s="39"/>
      <c r="I46" s="39"/>
      <c r="J46" s="39"/>
    </row>
    <row r="47" spans="1:15" ht="73.5" x14ac:dyDescent="0.15">
      <c r="A47" s="133" t="s">
        <v>164</v>
      </c>
      <c r="B47" s="135"/>
      <c r="C47" s="135"/>
      <c r="D47" s="135"/>
      <c r="E47" s="39"/>
      <c r="F47" s="39"/>
      <c r="G47" s="39"/>
      <c r="H47" s="39"/>
      <c r="I47" s="39"/>
      <c r="J47" s="39"/>
    </row>
    <row r="48" spans="1:15" ht="10.5" x14ac:dyDescent="0.15">
      <c r="A48" s="34" t="s">
        <v>82</v>
      </c>
      <c r="B48" s="135"/>
      <c r="C48" s="135"/>
      <c r="D48" s="135"/>
      <c r="E48" s="39"/>
      <c r="F48" s="39">
        <v>96.364999999999995</v>
      </c>
      <c r="G48" s="39">
        <v>96.364999999999995</v>
      </c>
      <c r="H48" s="39">
        <v>96.364999999999995</v>
      </c>
      <c r="I48" s="39">
        <v>96.364999999999995</v>
      </c>
      <c r="J48" s="39">
        <v>96.364999999999995</v>
      </c>
      <c r="K48" s="47"/>
      <c r="L48" s="47"/>
      <c r="M48" s="47"/>
      <c r="N48" s="47"/>
      <c r="O48" s="47"/>
    </row>
    <row r="49" spans="1:10" ht="73.5" x14ac:dyDescent="0.15">
      <c r="A49" s="36" t="s">
        <v>165</v>
      </c>
      <c r="B49" s="135"/>
      <c r="C49" s="135"/>
      <c r="D49" s="135"/>
      <c r="E49" s="39"/>
      <c r="F49" s="39"/>
      <c r="G49" s="39"/>
      <c r="H49" s="39"/>
      <c r="I49" s="39"/>
      <c r="J49" s="39"/>
    </row>
    <row r="50" spans="1:10" ht="10.5" x14ac:dyDescent="0.15">
      <c r="A50" s="133"/>
      <c r="B50" s="135"/>
      <c r="C50" s="135"/>
      <c r="D50" s="135"/>
      <c r="E50" s="39"/>
      <c r="F50" s="39"/>
      <c r="G50" s="39"/>
      <c r="H50" s="39"/>
      <c r="I50" s="39"/>
      <c r="J50" s="39"/>
    </row>
    <row r="51" spans="1:10" ht="10.5" x14ac:dyDescent="0.15">
      <c r="A51" s="135" t="s">
        <v>52</v>
      </c>
      <c r="B51" s="135"/>
      <c r="C51" s="135"/>
      <c r="D51" s="135"/>
      <c r="E51" s="39">
        <v>2.52</v>
      </c>
      <c r="F51" s="39">
        <v>3.37</v>
      </c>
      <c r="G51" s="39"/>
      <c r="H51" s="39"/>
      <c r="I51" s="39"/>
      <c r="J51" s="39"/>
    </row>
    <row r="52" spans="1:10" ht="105" x14ac:dyDescent="0.15">
      <c r="A52" s="38" t="s">
        <v>53</v>
      </c>
      <c r="B52" s="135"/>
      <c r="C52" s="135"/>
      <c r="D52" s="135"/>
      <c r="E52" s="39"/>
      <c r="F52" s="39"/>
      <c r="G52" s="39"/>
      <c r="H52" s="39"/>
      <c r="I52" s="39"/>
      <c r="J52" s="39"/>
    </row>
    <row r="53" spans="1:10" ht="10.5" x14ac:dyDescent="0.15">
      <c r="A53" s="133"/>
      <c r="B53" s="135"/>
      <c r="C53" s="135"/>
      <c r="D53" s="135"/>
      <c r="E53" s="39"/>
      <c r="F53" s="39"/>
      <c r="G53" s="39"/>
      <c r="H53" s="39"/>
      <c r="I53" s="39"/>
      <c r="J53" s="39"/>
    </row>
    <row r="54" spans="1:10" ht="10.5" x14ac:dyDescent="0.15">
      <c r="A54" s="137"/>
      <c r="B54" s="138"/>
      <c r="C54" s="138"/>
      <c r="D54" s="138"/>
      <c r="E54" s="45"/>
      <c r="F54" s="45"/>
      <c r="G54" s="45"/>
      <c r="H54" s="45"/>
      <c r="I54" s="45"/>
      <c r="J54" s="45"/>
    </row>
    <row r="55" spans="1:10" ht="12" customHeight="1" x14ac:dyDescent="0.15">
      <c r="A55" s="46"/>
      <c r="B55" s="47"/>
      <c r="C55" s="47"/>
      <c r="D55" s="47"/>
      <c r="E55" s="47"/>
      <c r="F55" s="47"/>
      <c r="G55" s="47"/>
      <c r="H55" s="47"/>
      <c r="I55" s="47"/>
      <c r="J55" s="47"/>
    </row>
    <row r="56" spans="1:10" ht="12" customHeight="1" x14ac:dyDescent="0.15">
      <c r="A56" s="48"/>
      <c r="B56" s="90"/>
      <c r="C56" s="90"/>
      <c r="D56" s="90"/>
      <c r="E56" s="90"/>
      <c r="F56" s="90"/>
      <c r="G56" s="90"/>
      <c r="H56" s="90"/>
      <c r="I56" s="90"/>
      <c r="J56" s="90"/>
    </row>
  </sheetData>
  <mergeCells count="6">
    <mergeCell ref="A40:J40"/>
    <mergeCell ref="A1:J1"/>
    <mergeCell ref="A11:J11"/>
    <mergeCell ref="A13:J13"/>
    <mergeCell ref="A18:J18"/>
    <mergeCell ref="A23:J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B7F57-BED4-4940-A79A-785286D5BF47}">
  <dimension ref="A1:O41"/>
  <sheetViews>
    <sheetView workbookViewId="0">
      <selection activeCell="M26" sqref="M26"/>
    </sheetView>
  </sheetViews>
  <sheetFormatPr defaultColWidth="9.140625" defaultRowHeight="10.5" x14ac:dyDescent="0.15"/>
  <cols>
    <col min="1" max="1" width="45" style="1" customWidth="1"/>
    <col min="2" max="4" width="8.5703125" style="1" customWidth="1"/>
    <col min="5" max="10" width="7.85546875" style="1" bestFit="1" customWidth="1"/>
    <col min="11" max="16384" width="9.140625" style="1"/>
  </cols>
  <sheetData>
    <row r="1" spans="1:10" ht="15.75" customHeight="1" x14ac:dyDescent="0.25">
      <c r="A1" s="198" t="s">
        <v>166</v>
      </c>
      <c r="B1" s="198"/>
      <c r="C1" s="198"/>
      <c r="D1" s="198"/>
      <c r="E1" s="198"/>
      <c r="F1" s="198"/>
      <c r="G1" s="198"/>
      <c r="H1" s="198"/>
      <c r="I1" s="198"/>
      <c r="J1" s="197"/>
    </row>
    <row r="2" spans="1:10" x14ac:dyDescent="0.15">
      <c r="A2" s="21"/>
      <c r="B2" s="21">
        <v>2020</v>
      </c>
      <c r="C2" s="21">
        <v>2021</v>
      </c>
      <c r="D2" s="21">
        <v>2022</v>
      </c>
      <c r="E2" s="21">
        <v>2023</v>
      </c>
      <c r="F2" s="21">
        <v>2024</v>
      </c>
      <c r="G2" s="21">
        <v>2025</v>
      </c>
      <c r="H2" s="21">
        <v>2026</v>
      </c>
      <c r="I2" s="21">
        <v>2027</v>
      </c>
      <c r="J2" s="21">
        <v>2028</v>
      </c>
    </row>
    <row r="3" spans="1:10" x14ac:dyDescent="0.15">
      <c r="A3" s="22" t="s">
        <v>31</v>
      </c>
      <c r="B3" s="23">
        <v>1663.393</v>
      </c>
      <c r="C3" s="23">
        <v>1702.93</v>
      </c>
      <c r="D3" s="23">
        <v>1772.8979999999999</v>
      </c>
      <c r="E3" s="23">
        <v>1807.97</v>
      </c>
      <c r="F3" s="23">
        <v>1806.931</v>
      </c>
      <c r="G3" s="23">
        <v>1805.893</v>
      </c>
      <c r="H3" s="23">
        <v>1805.893</v>
      </c>
      <c r="I3" s="23">
        <v>1805.893</v>
      </c>
      <c r="J3" s="23">
        <v>1805.893</v>
      </c>
    </row>
    <row r="4" spans="1:10" x14ac:dyDescent="0.15">
      <c r="A4" s="24" t="s">
        <v>32</v>
      </c>
      <c r="B4" s="25">
        <v>0</v>
      </c>
      <c r="C4" s="25">
        <v>0</v>
      </c>
      <c r="D4" s="25">
        <v>11.879</v>
      </c>
      <c r="E4" s="23"/>
      <c r="F4" s="23"/>
      <c r="G4" s="23"/>
      <c r="H4" s="23"/>
      <c r="I4" s="23"/>
      <c r="J4" s="23"/>
    </row>
    <row r="5" spans="1:10" x14ac:dyDescent="0.15">
      <c r="A5" s="24" t="s">
        <v>33</v>
      </c>
      <c r="B5" s="25">
        <v>1.7159999999998945</v>
      </c>
      <c r="C5" s="25">
        <v>-2.6480000000001382</v>
      </c>
      <c r="D5" s="25">
        <v>-7.4349999999998122</v>
      </c>
      <c r="E5" s="23"/>
      <c r="F5" s="23"/>
      <c r="G5" s="23"/>
      <c r="H5" s="23"/>
      <c r="I5" s="23"/>
      <c r="J5" s="23"/>
    </row>
    <row r="6" spans="1:10" ht="11.25" x14ac:dyDescent="0.15">
      <c r="A6" s="24" t="s">
        <v>34</v>
      </c>
      <c r="B6" s="25"/>
      <c r="C6" s="25"/>
      <c r="D6" s="25"/>
      <c r="E6" s="27">
        <v>221.64300000000003</v>
      </c>
      <c r="F6" s="27">
        <v>221.51599999999985</v>
      </c>
      <c r="G6" s="27">
        <v>221.38799999999992</v>
      </c>
      <c r="H6" s="27">
        <v>221.38799999999992</v>
      </c>
      <c r="I6" s="27">
        <v>221.38799999999992</v>
      </c>
      <c r="J6" s="27">
        <v>221.38799999999992</v>
      </c>
    </row>
    <row r="7" spans="1:10" x14ac:dyDescent="0.15">
      <c r="A7" s="24" t="s">
        <v>35</v>
      </c>
      <c r="B7" s="25">
        <v>0</v>
      </c>
      <c r="C7" s="25">
        <v>-3.1009999999998854</v>
      </c>
      <c r="D7" s="25">
        <v>-3.5790000000001783</v>
      </c>
      <c r="E7" s="25">
        <v>-138.74400000000014</v>
      </c>
      <c r="F7" s="25">
        <v>-102.19599999999991</v>
      </c>
      <c r="G7" s="25">
        <v>-102.19599999999991</v>
      </c>
      <c r="H7" s="25">
        <v>-102.19599999999991</v>
      </c>
      <c r="I7" s="25">
        <v>-102.19599999999991</v>
      </c>
      <c r="J7" s="25">
        <v>-102.19599999999991</v>
      </c>
    </row>
    <row r="8" spans="1:10" x14ac:dyDescent="0.15">
      <c r="A8" s="28" t="s">
        <v>36</v>
      </c>
      <c r="B8" s="29">
        <v>1.7159999999998945</v>
      </c>
      <c r="C8" s="29">
        <v>-5.7490000000000236</v>
      </c>
      <c r="D8" s="29">
        <v>0.86500000000000909</v>
      </c>
      <c r="E8" s="29">
        <v>82.898999999999887</v>
      </c>
      <c r="F8" s="29">
        <v>119.31999999999994</v>
      </c>
      <c r="G8" s="29">
        <v>119.19200000000001</v>
      </c>
      <c r="H8" s="29">
        <v>119.19200000000001</v>
      </c>
      <c r="I8" s="29">
        <v>119.19200000000001</v>
      </c>
      <c r="J8" s="29">
        <v>119.19200000000001</v>
      </c>
    </row>
    <row r="9" spans="1:10" x14ac:dyDescent="0.15">
      <c r="A9" s="30" t="s">
        <v>37</v>
      </c>
      <c r="B9" s="31">
        <v>1665.1089999999999</v>
      </c>
      <c r="C9" s="31">
        <v>1697.181</v>
      </c>
      <c r="D9" s="31">
        <v>1773.7629999999999</v>
      </c>
      <c r="E9" s="31">
        <v>1890.8689999999999</v>
      </c>
      <c r="F9" s="31">
        <v>1926.251</v>
      </c>
      <c r="G9" s="31">
        <v>1925.085</v>
      </c>
      <c r="H9" s="31">
        <v>1925.085</v>
      </c>
      <c r="I9" s="31">
        <v>1925.085</v>
      </c>
      <c r="J9" s="31">
        <v>1925.085</v>
      </c>
    </row>
    <row r="10" spans="1:10" ht="25.5" customHeight="1" x14ac:dyDescent="0.15">
      <c r="A10" s="22"/>
      <c r="B10" s="22"/>
      <c r="C10" s="22"/>
      <c r="D10" s="22"/>
      <c r="E10" s="32"/>
      <c r="F10" s="32"/>
      <c r="G10" s="32"/>
      <c r="H10" s="32"/>
      <c r="I10" s="32"/>
      <c r="J10" s="32"/>
    </row>
    <row r="11" spans="1:10" ht="23.25" customHeight="1" x14ac:dyDescent="0.25">
      <c r="A11" s="199" t="s">
        <v>167</v>
      </c>
      <c r="B11" s="199"/>
      <c r="C11" s="199"/>
      <c r="D11" s="199"/>
      <c r="E11" s="199"/>
      <c r="F11" s="199"/>
      <c r="G11" s="199"/>
      <c r="H11" s="199"/>
      <c r="I11" s="199"/>
      <c r="J11" s="200"/>
    </row>
    <row r="12" spans="1:10" x14ac:dyDescent="0.15">
      <c r="A12" s="22"/>
      <c r="B12" s="22"/>
      <c r="C12" s="22"/>
      <c r="D12" s="22"/>
      <c r="E12" s="32"/>
      <c r="F12" s="32"/>
      <c r="G12" s="32"/>
      <c r="H12" s="32"/>
      <c r="I12" s="32"/>
      <c r="J12" s="32"/>
    </row>
    <row r="13" spans="1:10" ht="15" x14ac:dyDescent="0.25">
      <c r="A13" s="201" t="s">
        <v>39</v>
      </c>
      <c r="B13" s="202"/>
      <c r="C13" s="202"/>
      <c r="D13" s="202"/>
      <c r="E13" s="202"/>
      <c r="F13" s="98"/>
      <c r="G13" s="98"/>
      <c r="H13" s="98"/>
      <c r="I13" s="98"/>
      <c r="J13" s="98"/>
    </row>
    <row r="14" spans="1:10" x14ac:dyDescent="0.15">
      <c r="A14" s="33" t="s">
        <v>40</v>
      </c>
      <c r="B14" s="22"/>
      <c r="C14" s="22"/>
      <c r="D14" s="22"/>
      <c r="E14" s="32"/>
      <c r="F14" s="32"/>
      <c r="G14" s="32"/>
      <c r="H14" s="32"/>
      <c r="I14" s="32"/>
      <c r="J14" s="32"/>
    </row>
    <row r="15" spans="1:10" x14ac:dyDescent="0.15">
      <c r="A15" s="34" t="s">
        <v>41</v>
      </c>
      <c r="B15" s="22"/>
      <c r="C15" s="22"/>
      <c r="D15" s="35">
        <v>11.879</v>
      </c>
      <c r="E15" s="35"/>
      <c r="F15" s="32"/>
      <c r="G15" s="32"/>
      <c r="H15" s="32"/>
      <c r="I15" s="32"/>
      <c r="J15" s="32"/>
    </row>
    <row r="16" spans="1:10" ht="21" x14ac:dyDescent="0.15">
      <c r="A16" s="36" t="s">
        <v>42</v>
      </c>
      <c r="B16" s="22"/>
      <c r="C16" s="22"/>
      <c r="D16" s="25"/>
      <c r="E16" s="32"/>
      <c r="F16" s="32"/>
      <c r="G16" s="32"/>
      <c r="H16" s="32"/>
      <c r="I16" s="32"/>
      <c r="J16" s="32"/>
    </row>
    <row r="17" spans="1:10" x14ac:dyDescent="0.15">
      <c r="A17" s="22"/>
      <c r="B17" s="22"/>
      <c r="C17" s="22"/>
      <c r="D17" s="22"/>
      <c r="E17" s="32"/>
      <c r="F17" s="32"/>
      <c r="G17" s="32"/>
      <c r="H17" s="32"/>
      <c r="I17" s="32"/>
      <c r="J17" s="32"/>
    </row>
    <row r="18" spans="1:10" ht="15" x14ac:dyDescent="0.25">
      <c r="A18" s="201" t="s">
        <v>43</v>
      </c>
      <c r="B18" s="202"/>
      <c r="C18" s="202"/>
      <c r="D18" s="202"/>
      <c r="E18" s="202"/>
      <c r="F18" s="98"/>
      <c r="G18" s="98"/>
      <c r="H18" s="98"/>
      <c r="I18" s="98"/>
      <c r="J18" s="98"/>
    </row>
    <row r="19" spans="1:10" x14ac:dyDescent="0.15">
      <c r="A19" s="33" t="s">
        <v>40</v>
      </c>
      <c r="B19" s="37"/>
      <c r="C19" s="37"/>
      <c r="D19" s="37"/>
      <c r="E19" s="38"/>
      <c r="F19" s="32"/>
      <c r="G19" s="32"/>
      <c r="H19" s="32"/>
      <c r="I19" s="32"/>
      <c r="J19" s="32"/>
    </row>
    <row r="20" spans="1:10" x14ac:dyDescent="0.15">
      <c r="A20" s="34" t="s">
        <v>44</v>
      </c>
      <c r="B20" s="39">
        <v>1.716</v>
      </c>
      <c r="C20" s="40">
        <v>-2.6480000000000001</v>
      </c>
      <c r="D20" s="40">
        <v>-7.4349999999999996</v>
      </c>
      <c r="E20" s="40"/>
      <c r="F20" s="32"/>
      <c r="G20" s="32"/>
      <c r="H20" s="32"/>
      <c r="I20" s="32"/>
      <c r="J20" s="32"/>
    </row>
    <row r="21" spans="1:10" ht="63" x14ac:dyDescent="0.15">
      <c r="A21" s="36" t="s">
        <v>168</v>
      </c>
      <c r="B21" s="41"/>
      <c r="C21" s="41"/>
      <c r="D21" s="41"/>
      <c r="E21" s="40"/>
      <c r="F21" s="32"/>
      <c r="G21" s="32"/>
      <c r="H21" s="32"/>
      <c r="I21" s="32"/>
      <c r="J21" s="32"/>
    </row>
    <row r="22" spans="1:10" x14ac:dyDescent="0.15">
      <c r="A22" s="22"/>
      <c r="B22" s="22"/>
      <c r="C22" s="22"/>
      <c r="D22" s="22"/>
      <c r="E22" s="32"/>
      <c r="F22" s="32"/>
      <c r="G22" s="32"/>
      <c r="H22" s="32"/>
      <c r="I22" s="32"/>
      <c r="J22" s="32"/>
    </row>
    <row r="23" spans="1:10" x14ac:dyDescent="0.15">
      <c r="A23" s="22"/>
      <c r="B23" s="22"/>
      <c r="C23" s="22"/>
      <c r="D23" s="22"/>
      <c r="E23" s="32"/>
      <c r="F23" s="32"/>
      <c r="G23" s="32"/>
      <c r="H23" s="32"/>
      <c r="I23" s="32"/>
      <c r="J23" s="32"/>
    </row>
    <row r="24" spans="1:10" x14ac:dyDescent="0.15">
      <c r="A24" s="22"/>
      <c r="B24" s="22"/>
      <c r="C24" s="22"/>
      <c r="D24" s="22"/>
      <c r="E24" s="32"/>
      <c r="F24" s="32"/>
      <c r="G24" s="32"/>
      <c r="H24" s="32"/>
      <c r="I24" s="32"/>
      <c r="J24" s="32"/>
    </row>
    <row r="25" spans="1:10" x14ac:dyDescent="0.15">
      <c r="A25" s="22"/>
      <c r="B25" s="22"/>
      <c r="C25" s="22"/>
      <c r="D25" s="22"/>
      <c r="E25" s="32"/>
      <c r="F25" s="32"/>
      <c r="G25" s="32"/>
      <c r="H25" s="32"/>
      <c r="I25" s="32"/>
      <c r="J25" s="32"/>
    </row>
    <row r="26" spans="1:10" ht="15" x14ac:dyDescent="0.25">
      <c r="A26" s="201" t="s">
        <v>75</v>
      </c>
      <c r="B26" s="201"/>
      <c r="C26" s="201"/>
      <c r="D26" s="201"/>
      <c r="E26" s="204"/>
      <c r="F26" s="204"/>
      <c r="G26" s="204"/>
      <c r="H26" s="204"/>
      <c r="I26" s="204"/>
      <c r="J26" s="203"/>
    </row>
    <row r="27" spans="1:10" x14ac:dyDescent="0.15">
      <c r="A27" s="33" t="s">
        <v>40</v>
      </c>
      <c r="B27" s="33"/>
      <c r="C27" s="33"/>
      <c r="D27" s="33"/>
      <c r="E27" s="38"/>
      <c r="F27" s="38"/>
      <c r="G27" s="38"/>
      <c r="H27" s="38"/>
      <c r="I27" s="38"/>
      <c r="J27" s="38"/>
    </row>
    <row r="28" spans="1:10" x14ac:dyDescent="0.15">
      <c r="A28" s="42" t="s">
        <v>47</v>
      </c>
      <c r="B28" s="42"/>
      <c r="C28" s="42"/>
      <c r="D28" s="42"/>
      <c r="E28" s="39">
        <v>221.643</v>
      </c>
      <c r="F28" s="39">
        <v>221.51599999999999</v>
      </c>
      <c r="G28" s="39">
        <v>221.38800000000001</v>
      </c>
      <c r="H28" s="39">
        <v>221.38800000000001</v>
      </c>
      <c r="I28" s="39">
        <v>221.38800000000001</v>
      </c>
      <c r="J28" s="39">
        <v>221.38800000000001</v>
      </c>
    </row>
    <row r="29" spans="1:10" x14ac:dyDescent="0.15">
      <c r="A29" s="42"/>
      <c r="B29" s="42"/>
      <c r="C29" s="42"/>
      <c r="D29" s="42"/>
      <c r="E29" s="39"/>
      <c r="F29" s="39"/>
      <c r="G29" s="39"/>
      <c r="H29" s="39"/>
      <c r="I29" s="39"/>
      <c r="J29" s="39"/>
    </row>
    <row r="30" spans="1:10" ht="15" x14ac:dyDescent="0.25">
      <c r="A30" s="201" t="s">
        <v>48</v>
      </c>
      <c r="B30" s="201"/>
      <c r="C30" s="201"/>
      <c r="D30" s="201"/>
      <c r="E30" s="204"/>
      <c r="F30" s="204"/>
      <c r="G30" s="204"/>
      <c r="H30" s="204"/>
      <c r="I30" s="204"/>
      <c r="J30" s="203"/>
    </row>
    <row r="31" spans="1:10" ht="15" x14ac:dyDescent="0.25">
      <c r="A31" s="37" t="s">
        <v>40</v>
      </c>
      <c r="B31" s="37"/>
      <c r="C31" s="37"/>
      <c r="D31" s="37"/>
      <c r="E31" s="38"/>
      <c r="F31" s="38"/>
      <c r="G31" s="38"/>
      <c r="H31" s="38"/>
      <c r="I31" s="38"/>
      <c r="J31" s="43"/>
    </row>
    <row r="32" spans="1:10" x14ac:dyDescent="0.15">
      <c r="A32" s="42" t="s">
        <v>49</v>
      </c>
      <c r="B32" s="135"/>
      <c r="C32" s="136">
        <v>-3.101</v>
      </c>
      <c r="D32" s="136">
        <v>-3.5790000000000002</v>
      </c>
      <c r="E32" s="39">
        <v>-138.744</v>
      </c>
      <c r="F32" s="39">
        <v>-138.744</v>
      </c>
      <c r="G32" s="39">
        <v>-138.744</v>
      </c>
      <c r="H32" s="39">
        <v>-138.744</v>
      </c>
      <c r="I32" s="39">
        <v>-138.744</v>
      </c>
      <c r="J32" s="39">
        <v>-138.744</v>
      </c>
    </row>
    <row r="33" spans="1:15" ht="21" x14ac:dyDescent="0.15">
      <c r="A33" s="38" t="s">
        <v>50</v>
      </c>
      <c r="B33" s="135"/>
      <c r="C33" s="135"/>
      <c r="D33" s="135"/>
      <c r="E33" s="39"/>
      <c r="F33" s="39"/>
      <c r="G33" s="39"/>
      <c r="H33" s="39"/>
      <c r="I33" s="39"/>
      <c r="J33" s="39"/>
    </row>
    <row r="34" spans="1:15" x14ac:dyDescent="0.15">
      <c r="A34" s="37"/>
      <c r="B34" s="37"/>
      <c r="C34" s="37"/>
      <c r="D34" s="37"/>
      <c r="E34" s="38"/>
      <c r="F34" s="38"/>
      <c r="G34" s="39"/>
      <c r="H34" s="39"/>
      <c r="I34" s="39"/>
      <c r="J34" s="39"/>
    </row>
    <row r="35" spans="1:15" x14ac:dyDescent="0.15">
      <c r="A35" s="37" t="s">
        <v>51</v>
      </c>
      <c r="B35" s="42"/>
      <c r="C35" s="42"/>
      <c r="D35" s="42"/>
      <c r="E35" s="39"/>
      <c r="F35" s="39"/>
      <c r="G35" s="39"/>
      <c r="H35" s="39"/>
      <c r="I35" s="39"/>
      <c r="J35" s="39"/>
    </row>
    <row r="36" spans="1:15" x14ac:dyDescent="0.15">
      <c r="A36" s="34" t="s">
        <v>82</v>
      </c>
      <c r="B36" s="42"/>
      <c r="C36" s="42"/>
      <c r="D36" s="42"/>
      <c r="E36" s="39"/>
      <c r="F36" s="39">
        <v>36.548000000000002</v>
      </c>
      <c r="G36" s="39">
        <v>36.548000000000002</v>
      </c>
      <c r="H36" s="39">
        <v>36.548000000000002</v>
      </c>
      <c r="I36" s="39">
        <v>36.548000000000002</v>
      </c>
      <c r="J36" s="39">
        <v>36.548000000000002</v>
      </c>
      <c r="K36" s="47"/>
      <c r="L36" s="47"/>
      <c r="M36" s="47"/>
      <c r="N36" s="47"/>
      <c r="O36" s="47"/>
    </row>
    <row r="37" spans="1:15" ht="63" x14ac:dyDescent="0.15">
      <c r="A37" s="36" t="s">
        <v>169</v>
      </c>
      <c r="B37" s="42"/>
      <c r="C37" s="42"/>
      <c r="D37" s="42"/>
      <c r="E37" s="39"/>
      <c r="F37" s="39"/>
      <c r="G37" s="39"/>
      <c r="H37" s="39"/>
      <c r="I37" s="39"/>
      <c r="J37" s="39"/>
    </row>
    <row r="38" spans="1:15" x14ac:dyDescent="0.15">
      <c r="A38" s="42"/>
      <c r="B38" s="42"/>
      <c r="C38" s="42"/>
      <c r="D38" s="42"/>
      <c r="E38" s="39"/>
      <c r="F38" s="39"/>
      <c r="G38" s="39"/>
      <c r="H38" s="39"/>
      <c r="I38" s="39"/>
      <c r="J38" s="39"/>
    </row>
    <row r="39" spans="1:15" x14ac:dyDescent="0.15">
      <c r="A39" s="92"/>
      <c r="B39" s="92"/>
      <c r="C39" s="92"/>
      <c r="D39" s="92"/>
      <c r="E39" s="97"/>
      <c r="F39" s="97"/>
      <c r="G39" s="97"/>
      <c r="H39" s="97"/>
      <c r="I39" s="97"/>
      <c r="J39" s="97"/>
    </row>
    <row r="40" spans="1:15" x14ac:dyDescent="0.15">
      <c r="A40" s="46"/>
      <c r="B40" s="47"/>
      <c r="C40" s="47"/>
      <c r="D40" s="47"/>
      <c r="E40" s="47"/>
      <c r="F40" s="47"/>
      <c r="G40" s="47"/>
      <c r="H40" s="47"/>
      <c r="I40" s="47"/>
      <c r="J40" s="47"/>
    </row>
    <row r="41" spans="1:15" x14ac:dyDescent="0.15">
      <c r="A41" s="48"/>
      <c r="B41" s="90"/>
      <c r="C41" s="90"/>
      <c r="D41" s="90"/>
      <c r="E41" s="90"/>
      <c r="F41" s="90"/>
      <c r="G41" s="90"/>
      <c r="H41" s="90"/>
      <c r="I41" s="90"/>
      <c r="J41" s="90"/>
    </row>
  </sheetData>
  <mergeCells count="6">
    <mergeCell ref="A30:J30"/>
    <mergeCell ref="A1:J1"/>
    <mergeCell ref="A11:J11"/>
    <mergeCell ref="A13:E13"/>
    <mergeCell ref="A18:E18"/>
    <mergeCell ref="A26:J2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C9CD-37AF-4866-AAFF-A26DEC685201}">
  <dimension ref="A1:K56"/>
  <sheetViews>
    <sheetView topLeftCell="A17" workbookViewId="0">
      <selection activeCell="M26" sqref="M26"/>
    </sheetView>
  </sheetViews>
  <sheetFormatPr defaultColWidth="9.140625" defaultRowHeight="10.5" x14ac:dyDescent="0.15"/>
  <cols>
    <col min="1" max="1" width="9.28515625" style="1" bestFit="1" customWidth="1"/>
    <col min="2" max="2" width="43.140625" style="1" customWidth="1"/>
    <col min="3" max="4" width="9" style="1" bestFit="1" customWidth="1"/>
    <col min="5" max="5" width="9.85546875" style="1" bestFit="1" customWidth="1"/>
    <col min="6" max="6" width="9" style="1" bestFit="1" customWidth="1"/>
    <col min="7" max="11" width="7.85546875" style="1" bestFit="1" customWidth="1"/>
    <col min="12" max="16384" width="9.140625" style="1"/>
  </cols>
  <sheetData>
    <row r="1" spans="2:11" ht="17.850000000000001" customHeight="1" x14ac:dyDescent="0.25">
      <c r="B1" s="198" t="s">
        <v>170</v>
      </c>
      <c r="C1" s="198"/>
      <c r="D1" s="198"/>
      <c r="E1" s="198"/>
      <c r="F1" s="198"/>
      <c r="G1" s="198"/>
      <c r="H1" s="198"/>
      <c r="I1" s="198"/>
      <c r="J1" s="198"/>
      <c r="K1" s="197"/>
    </row>
    <row r="2" spans="2:11" x14ac:dyDescent="0.15">
      <c r="B2" s="21"/>
      <c r="C2" s="21">
        <v>2020</v>
      </c>
      <c r="D2" s="21">
        <v>2021</v>
      </c>
      <c r="E2" s="21">
        <v>2022</v>
      </c>
      <c r="F2" s="21">
        <v>2023</v>
      </c>
      <c r="G2" s="21">
        <v>2024</v>
      </c>
      <c r="H2" s="21">
        <v>2025</v>
      </c>
      <c r="I2" s="21">
        <v>2026</v>
      </c>
      <c r="J2" s="21">
        <v>2027</v>
      </c>
      <c r="K2" s="21">
        <v>2028</v>
      </c>
    </row>
    <row r="3" spans="2:11" x14ac:dyDescent="0.15">
      <c r="B3" s="22" t="s">
        <v>31</v>
      </c>
      <c r="C3" s="23">
        <v>3446.0120000000002</v>
      </c>
      <c r="D3" s="23">
        <v>3339.2649999999999</v>
      </c>
      <c r="E3" s="23">
        <v>3269.0590000000002</v>
      </c>
      <c r="F3" s="23">
        <v>3801.5720000000001</v>
      </c>
      <c r="G3" s="23">
        <v>3869.66</v>
      </c>
      <c r="H3" s="23">
        <v>3973.04</v>
      </c>
      <c r="I3" s="23">
        <v>4099.5349999999999</v>
      </c>
      <c r="J3" s="23">
        <v>4099.5349999999999</v>
      </c>
      <c r="K3" s="23">
        <v>4099.5349999999999</v>
      </c>
    </row>
    <row r="4" spans="2:11" x14ac:dyDescent="0.15">
      <c r="B4" s="24" t="s">
        <v>32</v>
      </c>
      <c r="C4" s="25">
        <v>0</v>
      </c>
      <c r="D4" s="25">
        <v>0</v>
      </c>
      <c r="E4" s="25">
        <v>-131.38999999999999</v>
      </c>
      <c r="F4" s="23"/>
      <c r="G4" s="23"/>
      <c r="H4" s="23"/>
      <c r="I4" s="23"/>
      <c r="J4" s="23"/>
      <c r="K4" s="23"/>
    </row>
    <row r="5" spans="2:11" x14ac:dyDescent="0.15">
      <c r="B5" s="24" t="s">
        <v>33</v>
      </c>
      <c r="C5" s="25">
        <v>12.735999999999875</v>
      </c>
      <c r="D5" s="25">
        <v>-2.7750000000000909</v>
      </c>
      <c r="E5" s="25">
        <v>-29.291000000000054</v>
      </c>
      <c r="F5" s="23"/>
      <c r="G5" s="23"/>
      <c r="H5" s="23"/>
      <c r="I5" s="23"/>
      <c r="J5" s="23"/>
      <c r="K5" s="23"/>
    </row>
    <row r="6" spans="2:11" ht="11.25" x14ac:dyDescent="0.15">
      <c r="B6" s="24" t="s">
        <v>34</v>
      </c>
      <c r="C6" s="25"/>
      <c r="D6" s="25"/>
      <c r="E6" s="25"/>
      <c r="F6" s="27">
        <v>240.91599999999971</v>
      </c>
      <c r="G6" s="27">
        <v>245.23099999999977</v>
      </c>
      <c r="H6" s="27">
        <v>251.78200000000015</v>
      </c>
      <c r="I6" s="27">
        <v>259.79899999999998</v>
      </c>
      <c r="J6" s="27">
        <v>259.79899999999998</v>
      </c>
      <c r="K6" s="27">
        <v>259.79899999999998</v>
      </c>
    </row>
    <row r="7" spans="2:11" x14ac:dyDescent="0.15">
      <c r="B7" s="24" t="s">
        <v>35</v>
      </c>
      <c r="C7" s="25">
        <v>1.7763568394002505E-15</v>
      </c>
      <c r="D7" s="25">
        <v>-6.3229999999998654</v>
      </c>
      <c r="E7" s="25">
        <v>-9.8700000000003456</v>
      </c>
      <c r="F7" s="25">
        <v>-805.43499999999995</v>
      </c>
      <c r="G7" s="25">
        <v>8.4500000000007276</v>
      </c>
      <c r="H7" s="25">
        <v>0</v>
      </c>
      <c r="I7" s="25">
        <v>0</v>
      </c>
      <c r="J7" s="25">
        <v>0</v>
      </c>
      <c r="K7" s="25">
        <v>0</v>
      </c>
    </row>
    <row r="8" spans="2:11" x14ac:dyDescent="0.15">
      <c r="B8" s="28" t="s">
        <v>36</v>
      </c>
      <c r="C8" s="29">
        <v>12.735999999999876</v>
      </c>
      <c r="D8" s="29">
        <v>-9.0979999999999563</v>
      </c>
      <c r="E8" s="29">
        <v>-170.55100000000039</v>
      </c>
      <c r="F8" s="29">
        <v>-564.51900000000023</v>
      </c>
      <c r="G8" s="29">
        <v>253.68100000000049</v>
      </c>
      <c r="H8" s="29">
        <v>251.78200000000015</v>
      </c>
      <c r="I8" s="29">
        <v>259.79899999999998</v>
      </c>
      <c r="J8" s="29">
        <v>259.79899999999998</v>
      </c>
      <c r="K8" s="29">
        <v>259.79899999999998</v>
      </c>
    </row>
    <row r="9" spans="2:11" x14ac:dyDescent="0.15">
      <c r="B9" s="30" t="s">
        <v>37</v>
      </c>
      <c r="C9" s="31">
        <v>3458.748</v>
      </c>
      <c r="D9" s="31">
        <v>3330.1669999999999</v>
      </c>
      <c r="E9" s="31">
        <v>3098.5079999999998</v>
      </c>
      <c r="F9" s="31">
        <v>3237.0529999999999</v>
      </c>
      <c r="G9" s="31">
        <v>4123.3410000000003</v>
      </c>
      <c r="H9" s="31">
        <v>4224.8220000000001</v>
      </c>
      <c r="I9" s="31">
        <v>4359.3339999999998</v>
      </c>
      <c r="J9" s="31">
        <v>4359.3339999999998</v>
      </c>
      <c r="K9" s="31">
        <v>4359.3339999999998</v>
      </c>
    </row>
    <row r="10" spans="2:11" ht="25.5" customHeight="1" x14ac:dyDescent="0.15">
      <c r="B10" s="22"/>
      <c r="C10" s="22"/>
      <c r="D10" s="22"/>
      <c r="E10" s="22"/>
      <c r="F10" s="32"/>
      <c r="G10" s="32"/>
      <c r="H10" s="32"/>
      <c r="I10" s="32"/>
      <c r="J10" s="32"/>
      <c r="K10" s="32"/>
    </row>
    <row r="11" spans="2:11" ht="48" customHeight="1" x14ac:dyDescent="0.25">
      <c r="B11" s="199" t="s">
        <v>171</v>
      </c>
      <c r="C11" s="199"/>
      <c r="D11" s="199"/>
      <c r="E11" s="199"/>
      <c r="F11" s="199"/>
      <c r="G11" s="199"/>
      <c r="H11" s="199"/>
      <c r="I11" s="199"/>
      <c r="J11" s="199"/>
      <c r="K11" s="200"/>
    </row>
    <row r="12" spans="2:11" x14ac:dyDescent="0.15">
      <c r="B12" s="22"/>
      <c r="C12" s="22"/>
      <c r="D12" s="22"/>
      <c r="E12" s="22"/>
      <c r="F12" s="32"/>
      <c r="G12" s="32"/>
      <c r="H12" s="32"/>
      <c r="I12" s="32"/>
      <c r="J12" s="32"/>
      <c r="K12" s="32"/>
    </row>
    <row r="13" spans="2:11" ht="15" x14ac:dyDescent="0.25">
      <c r="B13" s="201" t="s">
        <v>39</v>
      </c>
      <c r="C13" s="202"/>
      <c r="D13" s="202"/>
      <c r="E13" s="202"/>
      <c r="F13" s="202"/>
      <c r="G13" s="98"/>
      <c r="H13" s="98"/>
      <c r="I13" s="98"/>
      <c r="J13" s="98"/>
      <c r="K13" s="98"/>
    </row>
    <row r="14" spans="2:11" x14ac:dyDescent="0.15">
      <c r="B14" s="33" t="s">
        <v>40</v>
      </c>
      <c r="C14" s="22"/>
      <c r="D14" s="22"/>
      <c r="E14" s="22"/>
      <c r="F14" s="32"/>
      <c r="G14" s="32"/>
      <c r="H14" s="32"/>
      <c r="I14" s="32"/>
      <c r="J14" s="32"/>
      <c r="K14" s="32"/>
    </row>
    <row r="15" spans="2:11" x14ac:dyDescent="0.15">
      <c r="B15" s="34" t="s">
        <v>41</v>
      </c>
      <c r="C15" s="22"/>
      <c r="D15" s="22"/>
      <c r="E15" s="35">
        <v>-131.38999999999999</v>
      </c>
      <c r="F15" s="35"/>
      <c r="G15" s="32"/>
      <c r="H15" s="32"/>
      <c r="I15" s="32"/>
      <c r="J15" s="32"/>
      <c r="K15" s="32"/>
    </row>
    <row r="16" spans="2:11" ht="21" x14ac:dyDescent="0.15">
      <c r="B16" s="36" t="s">
        <v>42</v>
      </c>
      <c r="C16" s="22"/>
      <c r="D16" s="22"/>
      <c r="E16" s="25"/>
      <c r="F16" s="32"/>
      <c r="G16" s="32"/>
      <c r="H16" s="32"/>
      <c r="I16" s="32"/>
      <c r="J16" s="32"/>
      <c r="K16" s="32"/>
    </row>
    <row r="17" spans="2:11" x14ac:dyDescent="0.15">
      <c r="B17" s="22"/>
      <c r="C17" s="22"/>
      <c r="D17" s="22"/>
      <c r="E17" s="22"/>
      <c r="F17" s="32"/>
      <c r="G17" s="32"/>
      <c r="H17" s="32"/>
      <c r="I17" s="32"/>
      <c r="J17" s="32"/>
      <c r="K17" s="32"/>
    </row>
    <row r="18" spans="2:11" ht="15" x14ac:dyDescent="0.25">
      <c r="B18" s="201" t="s">
        <v>43</v>
      </c>
      <c r="C18" s="202"/>
      <c r="D18" s="202"/>
      <c r="E18" s="202"/>
      <c r="F18" s="202"/>
      <c r="G18" s="98"/>
      <c r="H18" s="98"/>
      <c r="I18" s="98"/>
      <c r="J18" s="98"/>
      <c r="K18" s="98"/>
    </row>
    <row r="19" spans="2:11" x14ac:dyDescent="0.15">
      <c r="B19" s="33" t="s">
        <v>40</v>
      </c>
      <c r="C19" s="37"/>
      <c r="D19" s="37"/>
      <c r="E19" s="37"/>
      <c r="F19" s="38"/>
      <c r="G19" s="32"/>
      <c r="H19" s="32"/>
      <c r="I19" s="32"/>
      <c r="J19" s="32"/>
      <c r="K19" s="32"/>
    </row>
    <row r="20" spans="2:11" x14ac:dyDescent="0.15">
      <c r="B20" s="34" t="s">
        <v>44</v>
      </c>
      <c r="C20" s="39">
        <v>12.736000000000001</v>
      </c>
      <c r="D20" s="40">
        <v>-2.7749999999999999</v>
      </c>
      <c r="E20" s="40">
        <v>-29.291</v>
      </c>
      <c r="F20" s="40"/>
      <c r="G20" s="32"/>
      <c r="H20" s="32"/>
      <c r="I20" s="32"/>
      <c r="J20" s="32"/>
      <c r="K20" s="32"/>
    </row>
    <row r="21" spans="2:11" ht="178.5" x14ac:dyDescent="0.15">
      <c r="B21" s="36" t="s">
        <v>172</v>
      </c>
      <c r="C21" s="133"/>
      <c r="D21" s="133"/>
      <c r="E21" s="133"/>
      <c r="F21" s="39"/>
      <c r="G21" s="32"/>
      <c r="H21" s="32"/>
      <c r="I21" s="32"/>
      <c r="J21" s="32"/>
      <c r="K21" s="32"/>
    </row>
    <row r="22" spans="2:11" x14ac:dyDescent="0.15">
      <c r="B22" s="22"/>
      <c r="C22" s="22"/>
      <c r="D22" s="22"/>
      <c r="E22" s="22"/>
      <c r="F22" s="32"/>
      <c r="G22" s="32"/>
      <c r="H22" s="32"/>
      <c r="I22" s="32"/>
      <c r="J22" s="32"/>
      <c r="K22" s="32"/>
    </row>
    <row r="23" spans="2:11" ht="15" x14ac:dyDescent="0.25">
      <c r="B23" s="201" t="s">
        <v>75</v>
      </c>
      <c r="C23" s="201"/>
      <c r="D23" s="201"/>
      <c r="E23" s="201"/>
      <c r="F23" s="204"/>
      <c r="G23" s="204"/>
      <c r="H23" s="204"/>
      <c r="I23" s="204"/>
      <c r="J23" s="204"/>
      <c r="K23" s="203"/>
    </row>
    <row r="24" spans="2:11" x14ac:dyDescent="0.15">
      <c r="B24" s="33" t="s">
        <v>40</v>
      </c>
      <c r="C24" s="33"/>
      <c r="D24" s="33"/>
      <c r="E24" s="33"/>
      <c r="F24" s="39"/>
      <c r="G24" s="38"/>
      <c r="H24" s="38"/>
      <c r="I24" s="38"/>
      <c r="J24" s="38"/>
      <c r="K24" s="38"/>
    </row>
    <row r="25" spans="2:11" x14ac:dyDescent="0.15">
      <c r="B25" s="42" t="s">
        <v>47</v>
      </c>
      <c r="C25" s="42"/>
      <c r="D25" s="42"/>
      <c r="E25" s="42"/>
      <c r="F25" s="39">
        <v>240.916</v>
      </c>
      <c r="G25" s="39">
        <v>245.23099999999999</v>
      </c>
      <c r="H25" s="39">
        <v>251.78200000000001</v>
      </c>
      <c r="I25" s="39">
        <v>259.79899999999998</v>
      </c>
      <c r="J25" s="39">
        <v>259.79899999999998</v>
      </c>
      <c r="K25" s="39">
        <v>259.79899999999998</v>
      </c>
    </row>
    <row r="26" spans="2:11" x14ac:dyDescent="0.15">
      <c r="B26" s="42"/>
      <c r="C26" s="42"/>
      <c r="D26" s="42"/>
      <c r="E26" s="42"/>
      <c r="F26" s="39"/>
      <c r="G26" s="39"/>
      <c r="H26" s="39"/>
      <c r="I26" s="39"/>
      <c r="J26" s="39"/>
      <c r="K26" s="39"/>
    </row>
    <row r="27" spans="2:11" ht="15" x14ac:dyDescent="0.25">
      <c r="B27" s="201" t="s">
        <v>48</v>
      </c>
      <c r="C27" s="201"/>
      <c r="D27" s="201"/>
      <c r="E27" s="201"/>
      <c r="F27" s="204"/>
      <c r="G27" s="204"/>
      <c r="H27" s="204"/>
      <c r="I27" s="204"/>
      <c r="J27" s="204"/>
      <c r="K27" s="203"/>
    </row>
    <row r="28" spans="2:11" x14ac:dyDescent="0.15">
      <c r="B28" s="37" t="s">
        <v>40</v>
      </c>
      <c r="C28" s="42"/>
      <c r="D28" s="42"/>
      <c r="E28" s="42"/>
      <c r="F28" s="39"/>
      <c r="G28" s="39"/>
      <c r="H28" s="39"/>
      <c r="I28" s="39"/>
      <c r="J28" s="39"/>
      <c r="K28" s="39"/>
    </row>
    <row r="29" spans="2:11" x14ac:dyDescent="0.15">
      <c r="B29" s="42" t="s">
        <v>49</v>
      </c>
      <c r="C29" s="42"/>
      <c r="D29" s="42">
        <v>-6.3230000000000004</v>
      </c>
      <c r="E29" s="42">
        <v>-9.8699999999999992</v>
      </c>
      <c r="F29" s="39">
        <v>-811.755</v>
      </c>
      <c r="G29" s="39"/>
      <c r="H29" s="39"/>
      <c r="I29" s="39"/>
      <c r="J29" s="39"/>
      <c r="K29" s="39"/>
    </row>
    <row r="30" spans="2:11" ht="21" x14ac:dyDescent="0.15">
      <c r="B30" s="38" t="s">
        <v>50</v>
      </c>
      <c r="C30" s="42"/>
      <c r="D30" s="42"/>
      <c r="E30" s="42"/>
      <c r="F30" s="39"/>
      <c r="G30" s="39"/>
      <c r="H30" s="39"/>
      <c r="I30" s="39"/>
      <c r="J30" s="39"/>
      <c r="K30" s="39"/>
    </row>
    <row r="31" spans="2:11" x14ac:dyDescent="0.15">
      <c r="B31" s="42"/>
      <c r="C31" s="42"/>
      <c r="D31" s="42"/>
      <c r="E31" s="42"/>
      <c r="F31" s="39"/>
      <c r="G31" s="39"/>
      <c r="H31" s="39"/>
      <c r="I31" s="39"/>
      <c r="J31" s="39"/>
      <c r="K31" s="39"/>
    </row>
    <row r="32" spans="2:11" x14ac:dyDescent="0.15">
      <c r="B32" s="37" t="s">
        <v>51</v>
      </c>
      <c r="C32" s="42"/>
      <c r="D32" s="42"/>
      <c r="E32" s="42"/>
      <c r="F32" s="39"/>
      <c r="G32" s="39"/>
      <c r="H32" s="39"/>
      <c r="I32" s="39"/>
      <c r="J32" s="39"/>
      <c r="K32" s="39"/>
    </row>
    <row r="33" spans="1:11" x14ac:dyDescent="0.15">
      <c r="B33" s="38" t="s">
        <v>173</v>
      </c>
      <c r="C33" s="42"/>
      <c r="D33" s="42"/>
      <c r="E33" s="42"/>
      <c r="F33" s="39">
        <v>6.32</v>
      </c>
      <c r="G33" s="39">
        <v>8.4499999999999993</v>
      </c>
      <c r="H33" s="39"/>
      <c r="I33" s="39"/>
      <c r="J33" s="39"/>
      <c r="K33" s="39"/>
    </row>
    <row r="34" spans="1:11" ht="126" x14ac:dyDescent="0.15">
      <c r="B34" s="38" t="s">
        <v>53</v>
      </c>
      <c r="C34" s="42"/>
      <c r="D34" s="42"/>
      <c r="E34" s="42"/>
      <c r="F34" s="39"/>
      <c r="G34" s="39"/>
      <c r="H34" s="39"/>
      <c r="I34" s="39"/>
      <c r="J34" s="39"/>
      <c r="K34" s="39"/>
    </row>
    <row r="35" spans="1:11" x14ac:dyDescent="0.15">
      <c r="B35" s="92"/>
      <c r="C35" s="92"/>
      <c r="D35" s="92"/>
      <c r="E35" s="92"/>
      <c r="F35" s="97"/>
      <c r="G35" s="97"/>
      <c r="H35" s="97"/>
      <c r="I35" s="97"/>
      <c r="J35" s="97"/>
      <c r="K35" s="97"/>
    </row>
    <row r="36" spans="1:11" x14ac:dyDescent="0.15">
      <c r="B36" s="46"/>
      <c r="C36" s="47"/>
      <c r="D36" s="47"/>
      <c r="E36" s="47"/>
      <c r="F36" s="47"/>
      <c r="G36" s="47"/>
      <c r="H36" s="47"/>
      <c r="I36" s="47"/>
      <c r="J36" s="47"/>
      <c r="K36" s="47"/>
    </row>
    <row r="37" spans="1:11" x14ac:dyDescent="0.15">
      <c r="B37" s="48"/>
      <c r="C37" s="90"/>
      <c r="D37" s="90"/>
      <c r="E37" s="90"/>
      <c r="F37" s="90"/>
      <c r="G37" s="90"/>
      <c r="H37" s="90"/>
      <c r="I37" s="90"/>
      <c r="J37" s="90"/>
      <c r="K37" s="90"/>
    </row>
    <row r="40" spans="1:11" ht="15" x14ac:dyDescent="0.25">
      <c r="A40" s="139"/>
      <c r="B40" s="50" t="s">
        <v>174</v>
      </c>
      <c r="C40" s="140"/>
      <c r="D40" s="140"/>
      <c r="E40" s="141"/>
      <c r="F40" s="141"/>
    </row>
    <row r="41" spans="1:11" x14ac:dyDescent="0.15">
      <c r="A41" s="83"/>
      <c r="B41" s="84"/>
      <c r="C41" s="85">
        <v>2020</v>
      </c>
      <c r="D41" s="85">
        <v>2021</v>
      </c>
      <c r="E41" s="85">
        <v>2022</v>
      </c>
      <c r="F41" s="85">
        <v>2023</v>
      </c>
    </row>
    <row r="42" spans="1:11" x14ac:dyDescent="0.15">
      <c r="A42" s="57">
        <v>1</v>
      </c>
      <c r="B42" s="58" t="s">
        <v>55</v>
      </c>
      <c r="C42" s="59">
        <v>3458.748</v>
      </c>
      <c r="D42" s="59">
        <v>3330.1669999999999</v>
      </c>
      <c r="E42" s="59">
        <v>3098.5080000000003</v>
      </c>
      <c r="F42" s="59">
        <v>3237.0529999999999</v>
      </c>
    </row>
    <row r="43" spans="1:11" x14ac:dyDescent="0.15">
      <c r="A43" s="60"/>
      <c r="B43" s="61" t="s">
        <v>56</v>
      </c>
      <c r="C43" s="62"/>
      <c r="D43" s="62"/>
      <c r="E43" s="59"/>
      <c r="F43" s="59"/>
    </row>
    <row r="44" spans="1:11" x14ac:dyDescent="0.15">
      <c r="A44" s="60">
        <v>2</v>
      </c>
      <c r="B44" s="63" t="s">
        <v>57</v>
      </c>
      <c r="C44" s="62">
        <v>-91.19714918886973</v>
      </c>
      <c r="D44" s="62">
        <v>-18.868138999999999</v>
      </c>
      <c r="E44" s="62"/>
      <c r="F44" s="62"/>
    </row>
    <row r="45" spans="1:11" x14ac:dyDescent="0.15">
      <c r="A45" s="60">
        <v>3</v>
      </c>
      <c r="B45" s="63" t="s">
        <v>58</v>
      </c>
      <c r="C45" s="62">
        <v>-41.247832049290004</v>
      </c>
      <c r="D45" s="62">
        <v>-41.364238999999998</v>
      </c>
      <c r="E45" s="62">
        <v>-15.902001</v>
      </c>
      <c r="F45" s="62">
        <v>0</v>
      </c>
    </row>
    <row r="46" spans="1:11" ht="21" x14ac:dyDescent="0.15">
      <c r="A46" s="64" t="s">
        <v>59</v>
      </c>
      <c r="B46" s="65" t="s">
        <v>60</v>
      </c>
      <c r="C46" s="66">
        <v>3326.3030187618401</v>
      </c>
      <c r="D46" s="66">
        <v>3269.9346219999998</v>
      </c>
      <c r="E46" s="66">
        <v>3082.6059990000003</v>
      </c>
      <c r="F46" s="66">
        <v>3237.0529999999999</v>
      </c>
    </row>
    <row r="47" spans="1:11" x14ac:dyDescent="0.15">
      <c r="A47" s="67">
        <v>5</v>
      </c>
      <c r="B47" s="68" t="s">
        <v>61</v>
      </c>
      <c r="C47" s="62">
        <v>3817.1299999999997</v>
      </c>
      <c r="D47" s="62">
        <v>3995.194</v>
      </c>
      <c r="E47" s="62">
        <v>4257.1509999999998</v>
      </c>
      <c r="F47" s="62">
        <v>3807.9079999999999</v>
      </c>
    </row>
    <row r="48" spans="1:11" x14ac:dyDescent="0.15">
      <c r="A48" s="67"/>
      <c r="B48" s="69" t="s">
        <v>62</v>
      </c>
      <c r="C48" s="62"/>
      <c r="D48" s="62"/>
      <c r="E48" s="62"/>
      <c r="F48" s="62"/>
    </row>
    <row r="49" spans="1:6" x14ac:dyDescent="0.15">
      <c r="A49" s="142" t="s">
        <v>63</v>
      </c>
      <c r="B49" s="71" t="s">
        <v>64</v>
      </c>
      <c r="C49" s="72"/>
      <c r="D49" s="72"/>
      <c r="E49" s="72"/>
      <c r="F49" s="72">
        <v>240.9</v>
      </c>
    </row>
    <row r="50" spans="1:6" ht="11.25" thickBot="1" x14ac:dyDescent="0.2">
      <c r="A50" s="73" t="s">
        <v>175</v>
      </c>
      <c r="B50" s="74" t="s">
        <v>66</v>
      </c>
      <c r="C50" s="75">
        <v>3817.1299999999997</v>
      </c>
      <c r="D50" s="75">
        <v>3995.194</v>
      </c>
      <c r="E50" s="75">
        <v>4257.1509999999998</v>
      </c>
      <c r="F50" s="75">
        <v>4048.808</v>
      </c>
    </row>
    <row r="51" spans="1:6" ht="32.25" thickTop="1" x14ac:dyDescent="0.15">
      <c r="A51" s="76" t="s">
        <v>67</v>
      </c>
      <c r="B51" s="77" t="s">
        <v>68</v>
      </c>
      <c r="C51" s="78">
        <v>-490.82698123815953</v>
      </c>
      <c r="D51" s="78">
        <v>-725.2593780000002</v>
      </c>
      <c r="E51" s="78">
        <v>-1174.5450009999995</v>
      </c>
      <c r="F51" s="78">
        <v>-811.75500000000011</v>
      </c>
    </row>
    <row r="52" spans="1:6" ht="11.25" thickBot="1" x14ac:dyDescent="0.2">
      <c r="A52" s="143" t="s">
        <v>176</v>
      </c>
      <c r="B52" s="144" t="s">
        <v>177</v>
      </c>
      <c r="C52" s="145"/>
      <c r="D52" s="144"/>
      <c r="E52" s="145"/>
      <c r="F52" s="146">
        <v>75</v>
      </c>
    </row>
    <row r="53" spans="1:6" ht="21.75" thickTop="1" x14ac:dyDescent="0.15">
      <c r="A53" s="147" t="s">
        <v>178</v>
      </c>
      <c r="B53" s="148" t="s">
        <v>179</v>
      </c>
      <c r="C53" s="149">
        <v>-490.82698123815953</v>
      </c>
      <c r="D53" s="149">
        <v>-725.2593780000002</v>
      </c>
      <c r="E53" s="149">
        <v>-1174.5450009999995</v>
      </c>
      <c r="F53" s="149">
        <v>-736.75500000000011</v>
      </c>
    </row>
    <row r="54" spans="1:6" x14ac:dyDescent="0.15">
      <c r="A54" s="79" t="s">
        <v>69</v>
      </c>
      <c r="B54" s="80"/>
      <c r="C54" s="15"/>
      <c r="D54" s="150"/>
      <c r="E54" s="81"/>
      <c r="F54" s="81"/>
    </row>
    <row r="55" spans="1:6" x14ac:dyDescent="0.15">
      <c r="A55" s="79" t="s">
        <v>180</v>
      </c>
      <c r="B55" s="80"/>
      <c r="C55" s="15"/>
      <c r="D55" s="15"/>
      <c r="E55" s="81"/>
      <c r="F55" s="81"/>
    </row>
    <row r="56" spans="1:6" x14ac:dyDescent="0.15">
      <c r="A56" s="79" t="s">
        <v>181</v>
      </c>
      <c r="B56" s="80"/>
      <c r="C56" s="15"/>
      <c r="D56" s="15"/>
      <c r="E56" s="81"/>
      <c r="F56" s="81"/>
    </row>
  </sheetData>
  <mergeCells count="6">
    <mergeCell ref="B27:K27"/>
    <mergeCell ref="B1:K1"/>
    <mergeCell ref="B11:K11"/>
    <mergeCell ref="B13:F13"/>
    <mergeCell ref="B18:F18"/>
    <mergeCell ref="B23:K2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55658-596B-4552-9BCB-D6A8A08959D8}">
  <dimension ref="A1:O41"/>
  <sheetViews>
    <sheetView workbookViewId="0">
      <selection activeCell="M26" sqref="M26"/>
    </sheetView>
  </sheetViews>
  <sheetFormatPr defaultColWidth="9.140625" defaultRowHeight="10.5" x14ac:dyDescent="0.15"/>
  <cols>
    <col min="1" max="1" width="45" style="1" customWidth="1"/>
    <col min="2" max="10" width="7.42578125" style="1" customWidth="1"/>
    <col min="11" max="16384" width="9.140625" style="1"/>
  </cols>
  <sheetData>
    <row r="1" spans="1:10" ht="16.5" customHeight="1" x14ac:dyDescent="0.25">
      <c r="A1" s="198" t="s">
        <v>182</v>
      </c>
      <c r="B1" s="198"/>
      <c r="C1" s="198"/>
      <c r="D1" s="198"/>
      <c r="E1" s="198"/>
      <c r="F1" s="198"/>
      <c r="G1" s="198"/>
      <c r="H1" s="198"/>
      <c r="I1" s="198"/>
      <c r="J1" s="197"/>
    </row>
    <row r="2" spans="1:10" x14ac:dyDescent="0.15">
      <c r="A2" s="21"/>
      <c r="B2" s="21">
        <v>2020</v>
      </c>
      <c r="C2" s="21">
        <v>2021</v>
      </c>
      <c r="D2" s="21">
        <v>2022</v>
      </c>
      <c r="E2" s="21">
        <v>2023</v>
      </c>
      <c r="F2" s="21">
        <v>2024</v>
      </c>
      <c r="G2" s="21">
        <v>2025</v>
      </c>
      <c r="H2" s="21">
        <v>2026</v>
      </c>
      <c r="I2" s="21">
        <v>2027</v>
      </c>
      <c r="J2" s="21">
        <v>2028</v>
      </c>
    </row>
    <row r="3" spans="1:10" x14ac:dyDescent="0.15">
      <c r="A3" s="22" t="s">
        <v>31</v>
      </c>
      <c r="B3" s="23">
        <v>693.86699999999996</v>
      </c>
      <c r="C3" s="23">
        <v>757.87099999999998</v>
      </c>
      <c r="D3" s="23">
        <v>784.93799999999999</v>
      </c>
      <c r="E3" s="23">
        <v>792.53700000000003</v>
      </c>
      <c r="F3" s="23">
        <v>792.53700000000003</v>
      </c>
      <c r="G3" s="23">
        <v>792.53700000000003</v>
      </c>
      <c r="H3" s="23">
        <v>792.53700000000003</v>
      </c>
      <c r="I3" s="23">
        <v>792.53700000000003</v>
      </c>
      <c r="J3" s="23">
        <v>792.53700000000003</v>
      </c>
    </row>
    <row r="4" spans="1:10" x14ac:dyDescent="0.15">
      <c r="A4" s="24" t="s">
        <v>32</v>
      </c>
      <c r="B4" s="25">
        <v>0</v>
      </c>
      <c r="C4" s="25">
        <v>0</v>
      </c>
      <c r="D4" s="25">
        <v>19.882000000000001</v>
      </c>
      <c r="E4" s="23"/>
      <c r="F4" s="23"/>
      <c r="G4" s="23"/>
      <c r="H4" s="23"/>
      <c r="I4" s="23"/>
      <c r="J4" s="23"/>
    </row>
    <row r="5" spans="1:10" x14ac:dyDescent="0.15">
      <c r="A5" s="24" t="s">
        <v>33</v>
      </c>
      <c r="B5" s="25">
        <v>0.60099999999999909</v>
      </c>
      <c r="C5" s="25">
        <v>-11.703999999999953</v>
      </c>
      <c r="D5" s="25">
        <v>-3.0390000000000406</v>
      </c>
      <c r="E5" s="23"/>
      <c r="F5" s="23"/>
      <c r="G5" s="23"/>
      <c r="H5" s="23"/>
      <c r="I5" s="23"/>
      <c r="J5" s="23"/>
    </row>
    <row r="6" spans="1:10" ht="11.25" x14ac:dyDescent="0.15">
      <c r="A6" s="24" t="s">
        <v>34</v>
      </c>
      <c r="B6" s="25"/>
      <c r="C6" s="25"/>
      <c r="D6" s="25"/>
      <c r="E6" s="27">
        <v>73.288000000000011</v>
      </c>
      <c r="F6" s="27">
        <v>73.288000000000011</v>
      </c>
      <c r="G6" s="27">
        <v>73.288000000000011</v>
      </c>
      <c r="H6" s="27">
        <v>73.288000000000011</v>
      </c>
      <c r="I6" s="27">
        <v>73.288000000000011</v>
      </c>
      <c r="J6" s="27">
        <v>73.288000000000011</v>
      </c>
    </row>
    <row r="7" spans="1:10" x14ac:dyDescent="0.15">
      <c r="A7" s="24" t="s">
        <v>35</v>
      </c>
      <c r="B7" s="25">
        <v>0</v>
      </c>
      <c r="C7" s="25">
        <v>-1.2820000000000373</v>
      </c>
      <c r="D7" s="25">
        <v>8.1220000000000709</v>
      </c>
      <c r="E7" s="25">
        <v>0.33999999999991815</v>
      </c>
      <c r="F7" s="25">
        <v>18.281999999999925</v>
      </c>
      <c r="G7" s="25">
        <v>18.281999999999925</v>
      </c>
      <c r="H7" s="25">
        <v>18.281999999999925</v>
      </c>
      <c r="I7" s="25">
        <v>18.281999999999925</v>
      </c>
      <c r="J7" s="25">
        <v>18.281999999999925</v>
      </c>
    </row>
    <row r="8" spans="1:10" x14ac:dyDescent="0.15">
      <c r="A8" s="28" t="s">
        <v>36</v>
      </c>
      <c r="B8" s="29">
        <v>0.60099999999999909</v>
      </c>
      <c r="C8" s="29">
        <v>-12.98599999999999</v>
      </c>
      <c r="D8" s="29">
        <v>24.965000000000032</v>
      </c>
      <c r="E8" s="29">
        <v>73.627999999999929</v>
      </c>
      <c r="F8" s="29">
        <v>91.569999999999936</v>
      </c>
      <c r="G8" s="29">
        <v>91.569999999999936</v>
      </c>
      <c r="H8" s="29">
        <v>91.569999999999936</v>
      </c>
      <c r="I8" s="29">
        <v>91.569999999999936</v>
      </c>
      <c r="J8" s="29">
        <v>91.569999999999936</v>
      </c>
    </row>
    <row r="9" spans="1:10" x14ac:dyDescent="0.15">
      <c r="A9" s="30" t="s">
        <v>37</v>
      </c>
      <c r="B9" s="31">
        <v>694.46799999999996</v>
      </c>
      <c r="C9" s="31">
        <v>744.88499999999999</v>
      </c>
      <c r="D9" s="31">
        <v>809.90300000000002</v>
      </c>
      <c r="E9" s="31">
        <v>866.16499999999996</v>
      </c>
      <c r="F9" s="31">
        <v>884.10699999999997</v>
      </c>
      <c r="G9" s="31">
        <v>884.10699999999997</v>
      </c>
      <c r="H9" s="31">
        <v>884.10699999999997</v>
      </c>
      <c r="I9" s="31">
        <v>884.10699999999997</v>
      </c>
      <c r="J9" s="31">
        <v>884.10699999999997</v>
      </c>
    </row>
    <row r="10" spans="1:10" ht="25.5" customHeight="1" x14ac:dyDescent="0.15">
      <c r="A10" s="22"/>
      <c r="B10" s="22"/>
      <c r="C10" s="22"/>
      <c r="D10" s="22"/>
      <c r="E10" s="32"/>
      <c r="F10" s="32"/>
      <c r="G10" s="32"/>
      <c r="H10" s="32"/>
      <c r="I10" s="32"/>
      <c r="J10" s="32"/>
    </row>
    <row r="11" spans="1:10" ht="30.6" customHeight="1" x14ac:dyDescent="0.25">
      <c r="A11" s="199" t="s">
        <v>183</v>
      </c>
      <c r="B11" s="199"/>
      <c r="C11" s="199"/>
      <c r="D11" s="199"/>
      <c r="E11" s="199"/>
      <c r="F11" s="199"/>
      <c r="G11" s="199"/>
      <c r="H11" s="199"/>
      <c r="I11" s="199"/>
      <c r="J11" s="200"/>
    </row>
    <row r="12" spans="1:10" x14ac:dyDescent="0.15">
      <c r="A12" s="22"/>
      <c r="B12" s="22"/>
      <c r="C12" s="22"/>
      <c r="D12" s="22"/>
      <c r="E12" s="32"/>
      <c r="F12" s="32"/>
      <c r="G12" s="32"/>
      <c r="H12" s="32"/>
      <c r="I12" s="32"/>
      <c r="J12" s="32"/>
    </row>
    <row r="13" spans="1:10" ht="15" x14ac:dyDescent="0.25">
      <c r="A13" s="201" t="s">
        <v>39</v>
      </c>
      <c r="B13" s="202"/>
      <c r="C13" s="202"/>
      <c r="D13" s="202"/>
      <c r="E13" s="202"/>
      <c r="F13" s="98"/>
      <c r="G13" s="98"/>
      <c r="H13" s="98"/>
      <c r="I13" s="98"/>
      <c r="J13" s="98"/>
    </row>
    <row r="14" spans="1:10" x14ac:dyDescent="0.15">
      <c r="A14" s="33" t="s">
        <v>40</v>
      </c>
      <c r="B14" s="22"/>
      <c r="C14" s="22"/>
      <c r="D14" s="22"/>
      <c r="E14" s="32"/>
      <c r="F14" s="32"/>
      <c r="G14" s="32"/>
      <c r="H14" s="32"/>
      <c r="I14" s="32"/>
      <c r="J14" s="32"/>
    </row>
    <row r="15" spans="1:10" x14ac:dyDescent="0.15">
      <c r="A15" s="34" t="s">
        <v>41</v>
      </c>
      <c r="B15" s="22"/>
      <c r="C15" s="22"/>
      <c r="D15" s="35">
        <v>19.882000000000001</v>
      </c>
      <c r="E15" s="35"/>
      <c r="F15" s="32"/>
      <c r="G15" s="32"/>
      <c r="H15" s="32"/>
      <c r="I15" s="32"/>
      <c r="J15" s="32"/>
    </row>
    <row r="16" spans="1:10" ht="21" x14ac:dyDescent="0.15">
      <c r="A16" s="36" t="s">
        <v>42</v>
      </c>
      <c r="B16" s="22"/>
      <c r="C16" s="22"/>
      <c r="D16" s="25"/>
      <c r="E16" s="32"/>
      <c r="F16" s="32"/>
      <c r="G16" s="32"/>
      <c r="H16" s="32"/>
      <c r="I16" s="32"/>
      <c r="J16" s="32"/>
    </row>
    <row r="17" spans="1:10" x14ac:dyDescent="0.15">
      <c r="A17" s="22"/>
      <c r="B17" s="22"/>
      <c r="C17" s="22"/>
      <c r="D17" s="22"/>
      <c r="E17" s="32"/>
      <c r="F17" s="32"/>
      <c r="G17" s="32"/>
      <c r="H17" s="32"/>
      <c r="I17" s="32"/>
      <c r="J17" s="32"/>
    </row>
    <row r="18" spans="1:10" ht="15" x14ac:dyDescent="0.25">
      <c r="A18" s="201" t="s">
        <v>43</v>
      </c>
      <c r="B18" s="202"/>
      <c r="C18" s="202"/>
      <c r="D18" s="202"/>
      <c r="E18" s="202"/>
      <c r="F18" s="98"/>
      <c r="G18" s="98"/>
      <c r="H18" s="98"/>
      <c r="I18" s="98"/>
      <c r="J18" s="98"/>
    </row>
    <row r="19" spans="1:10" x14ac:dyDescent="0.15">
      <c r="A19" s="33" t="s">
        <v>40</v>
      </c>
      <c r="B19" s="37"/>
      <c r="C19" s="37"/>
      <c r="D19" s="37"/>
      <c r="E19" s="38"/>
      <c r="F19" s="32"/>
      <c r="G19" s="32"/>
      <c r="H19" s="32"/>
      <c r="I19" s="32"/>
      <c r="J19" s="32"/>
    </row>
    <row r="20" spans="1:10" x14ac:dyDescent="0.15">
      <c r="A20" s="34" t="s">
        <v>44</v>
      </c>
      <c r="B20" s="39">
        <v>0.60099999999999998</v>
      </c>
      <c r="C20" s="40">
        <v>-11.704000000000001</v>
      </c>
      <c r="D20" s="40">
        <v>-3.0390000000000001</v>
      </c>
      <c r="E20" s="40"/>
      <c r="F20" s="32"/>
      <c r="G20" s="32"/>
      <c r="H20" s="32"/>
      <c r="I20" s="32"/>
      <c r="J20" s="32"/>
    </row>
    <row r="21" spans="1:10" ht="63" x14ac:dyDescent="0.15">
      <c r="A21" s="36" t="s">
        <v>184</v>
      </c>
      <c r="B21" s="41"/>
      <c r="C21" s="41"/>
      <c r="D21" s="41"/>
      <c r="E21" s="40"/>
      <c r="F21" s="32"/>
      <c r="G21" s="32"/>
      <c r="H21" s="32"/>
      <c r="I21" s="32"/>
      <c r="J21" s="32"/>
    </row>
    <row r="22" spans="1:10" x14ac:dyDescent="0.15">
      <c r="A22" s="22"/>
      <c r="B22" s="22"/>
      <c r="C22" s="22"/>
      <c r="D22" s="22"/>
      <c r="E22" s="32"/>
      <c r="F22" s="32"/>
      <c r="G22" s="32"/>
      <c r="H22" s="32"/>
      <c r="I22" s="32"/>
      <c r="J22" s="32"/>
    </row>
    <row r="23" spans="1:10" ht="15" x14ac:dyDescent="0.25">
      <c r="A23" s="201" t="s">
        <v>75</v>
      </c>
      <c r="B23" s="201"/>
      <c r="C23" s="201"/>
      <c r="D23" s="201"/>
      <c r="E23" s="204"/>
      <c r="F23" s="204"/>
      <c r="G23" s="204"/>
      <c r="H23" s="204"/>
      <c r="I23" s="204"/>
      <c r="J23" s="203"/>
    </row>
    <row r="24" spans="1:10" x14ac:dyDescent="0.15">
      <c r="A24" s="33" t="s">
        <v>40</v>
      </c>
      <c r="B24" s="33"/>
      <c r="C24" s="33"/>
      <c r="D24" s="33"/>
      <c r="E24" s="39"/>
      <c r="F24" s="40"/>
      <c r="G24" s="40"/>
      <c r="H24" s="40"/>
      <c r="I24" s="40"/>
      <c r="J24" s="40"/>
    </row>
    <row r="25" spans="1:10" x14ac:dyDescent="0.15">
      <c r="A25" s="42" t="s">
        <v>47</v>
      </c>
      <c r="B25" s="42"/>
      <c r="C25" s="42"/>
      <c r="D25" s="42"/>
      <c r="E25" s="39">
        <v>47.470999999999997</v>
      </c>
      <c r="F25" s="39">
        <v>47.470999999999997</v>
      </c>
      <c r="G25" s="39">
        <v>47.470999999999997</v>
      </c>
      <c r="H25" s="39">
        <v>47.470999999999997</v>
      </c>
      <c r="I25" s="39">
        <v>47.470999999999997</v>
      </c>
      <c r="J25" s="39">
        <v>47.470999999999997</v>
      </c>
    </row>
    <row r="26" spans="1:10" x14ac:dyDescent="0.15">
      <c r="A26" s="42"/>
      <c r="B26" s="42"/>
      <c r="C26" s="42"/>
      <c r="D26" s="42"/>
      <c r="E26" s="39"/>
      <c r="F26" s="39"/>
      <c r="G26" s="39"/>
      <c r="H26" s="39"/>
      <c r="I26" s="39"/>
      <c r="J26" s="39"/>
    </row>
    <row r="27" spans="1:10" x14ac:dyDescent="0.15">
      <c r="A27" s="34" t="s">
        <v>44</v>
      </c>
      <c r="B27" s="34"/>
      <c r="C27" s="34"/>
      <c r="D27" s="34"/>
      <c r="E27" s="39">
        <v>25.817</v>
      </c>
      <c r="F27" s="39">
        <v>25.817</v>
      </c>
      <c r="G27" s="39">
        <v>25.817</v>
      </c>
      <c r="H27" s="39">
        <v>25.817</v>
      </c>
      <c r="I27" s="39">
        <v>25.817</v>
      </c>
      <c r="J27" s="39">
        <v>25.817</v>
      </c>
    </row>
    <row r="28" spans="1:10" ht="63" x14ac:dyDescent="0.15">
      <c r="A28" s="36" t="s">
        <v>185</v>
      </c>
      <c r="B28" s="36"/>
      <c r="C28" s="36"/>
      <c r="D28" s="36"/>
      <c r="E28" s="39"/>
      <c r="F28" s="39"/>
      <c r="G28" s="39"/>
      <c r="H28" s="39"/>
      <c r="I28" s="39"/>
      <c r="J28" s="39"/>
    </row>
    <row r="29" spans="1:10" x14ac:dyDescent="0.15">
      <c r="A29" s="36"/>
      <c r="B29" s="36"/>
      <c r="C29" s="36"/>
      <c r="D29" s="36"/>
      <c r="E29" s="39"/>
      <c r="F29" s="39"/>
      <c r="G29" s="39"/>
      <c r="H29" s="39"/>
      <c r="I29" s="39"/>
      <c r="J29" s="39"/>
    </row>
    <row r="30" spans="1:10" ht="15" x14ac:dyDescent="0.25">
      <c r="A30" s="201" t="s">
        <v>48</v>
      </c>
      <c r="B30" s="201"/>
      <c r="C30" s="201"/>
      <c r="D30" s="201"/>
      <c r="E30" s="204"/>
      <c r="F30" s="204"/>
      <c r="G30" s="204"/>
      <c r="H30" s="204"/>
      <c r="I30" s="204"/>
      <c r="J30" s="203"/>
    </row>
    <row r="31" spans="1:10" x14ac:dyDescent="0.15">
      <c r="A31" s="36"/>
      <c r="B31" s="36"/>
      <c r="C31" s="36"/>
      <c r="D31" s="36"/>
      <c r="E31" s="39"/>
      <c r="F31" s="39"/>
      <c r="G31" s="39"/>
      <c r="H31" s="39"/>
      <c r="I31" s="39"/>
      <c r="J31" s="39"/>
    </row>
    <row r="32" spans="1:10" x14ac:dyDescent="0.15">
      <c r="A32" s="37" t="s">
        <v>40</v>
      </c>
      <c r="B32" s="36"/>
      <c r="C32" s="36"/>
      <c r="D32" s="36"/>
      <c r="E32" s="39"/>
      <c r="F32" s="39"/>
      <c r="G32" s="39"/>
      <c r="H32" s="39"/>
      <c r="I32" s="39"/>
      <c r="J32" s="39"/>
    </row>
    <row r="33" spans="1:15" x14ac:dyDescent="0.15">
      <c r="A33" s="42" t="s">
        <v>49</v>
      </c>
      <c r="B33" s="36"/>
      <c r="C33" s="95">
        <v>-1.282</v>
      </c>
      <c r="D33" s="95">
        <v>8.1219999999999999</v>
      </c>
      <c r="E33" s="39">
        <v>0.34</v>
      </c>
      <c r="F33" s="39">
        <v>0.34</v>
      </c>
      <c r="G33" s="39">
        <v>0.34</v>
      </c>
      <c r="H33" s="39">
        <v>0.34</v>
      </c>
      <c r="I33" s="39">
        <v>0.34</v>
      </c>
      <c r="J33" s="39">
        <v>0.34</v>
      </c>
    </row>
    <row r="34" spans="1:15" ht="21" x14ac:dyDescent="0.15">
      <c r="A34" s="38" t="s">
        <v>50</v>
      </c>
      <c r="B34" s="36"/>
      <c r="C34" s="36"/>
      <c r="D34" s="36"/>
      <c r="E34" s="39"/>
      <c r="F34" s="39"/>
      <c r="G34" s="39"/>
      <c r="H34" s="39"/>
      <c r="I34" s="39"/>
      <c r="J34" s="39"/>
    </row>
    <row r="35" spans="1:15" x14ac:dyDescent="0.15">
      <c r="A35" s="37"/>
      <c r="B35" s="36"/>
      <c r="C35" s="36"/>
      <c r="D35" s="36"/>
      <c r="E35" s="39"/>
      <c r="F35" s="39"/>
      <c r="G35" s="39"/>
      <c r="H35" s="39"/>
      <c r="I35" s="39"/>
      <c r="J35" s="39"/>
    </row>
    <row r="36" spans="1:15" x14ac:dyDescent="0.15">
      <c r="A36" s="37" t="s">
        <v>51</v>
      </c>
      <c r="B36" s="36"/>
      <c r="C36" s="36"/>
      <c r="D36" s="36"/>
      <c r="E36" s="39"/>
      <c r="F36" s="39">
        <v>17.942</v>
      </c>
      <c r="G36" s="39">
        <v>17.942</v>
      </c>
      <c r="H36" s="39">
        <v>17.942</v>
      </c>
      <c r="I36" s="39">
        <v>17.942</v>
      </c>
      <c r="J36" s="39">
        <v>17.942</v>
      </c>
      <c r="K36" s="151"/>
    </row>
    <row r="37" spans="1:15" x14ac:dyDescent="0.15">
      <c r="A37" s="34" t="s">
        <v>82</v>
      </c>
      <c r="B37" s="36"/>
      <c r="C37" s="36"/>
      <c r="D37" s="36"/>
      <c r="E37" s="39"/>
      <c r="F37" s="39"/>
      <c r="G37" s="39"/>
      <c r="H37" s="39"/>
      <c r="I37" s="39"/>
      <c r="J37" s="39"/>
      <c r="K37" s="47"/>
      <c r="L37" s="47"/>
      <c r="M37" s="47"/>
      <c r="N37" s="47"/>
      <c r="O37" s="47"/>
    </row>
    <row r="38" spans="1:15" ht="55.5" customHeight="1" x14ac:dyDescent="0.15">
      <c r="A38" s="36" t="s">
        <v>186</v>
      </c>
      <c r="B38" s="36"/>
      <c r="C38" s="36"/>
      <c r="D38" s="36"/>
      <c r="E38" s="39"/>
      <c r="F38" s="39"/>
      <c r="G38" s="39"/>
      <c r="H38" s="39"/>
      <c r="I38" s="39"/>
      <c r="J38" s="39"/>
    </row>
    <row r="39" spans="1:15" x14ac:dyDescent="0.15">
      <c r="A39" s="92"/>
      <c r="B39" s="92"/>
      <c r="C39" s="92"/>
      <c r="D39" s="92"/>
      <c r="E39" s="97"/>
      <c r="F39" s="97"/>
      <c r="G39" s="97"/>
      <c r="H39" s="97"/>
      <c r="I39" s="97"/>
      <c r="J39" s="97"/>
    </row>
    <row r="40" spans="1:15" x14ac:dyDescent="0.15">
      <c r="A40" s="46"/>
      <c r="B40" s="47"/>
      <c r="C40" s="47"/>
      <c r="D40" s="47"/>
      <c r="E40" s="47"/>
      <c r="F40" s="47"/>
      <c r="G40" s="47"/>
      <c r="H40" s="47"/>
      <c r="I40" s="47"/>
      <c r="J40" s="47"/>
    </row>
    <row r="41" spans="1:15" x14ac:dyDescent="0.15">
      <c r="A41" s="48"/>
      <c r="B41" s="90"/>
      <c r="C41" s="90"/>
      <c r="D41" s="90"/>
      <c r="E41" s="90"/>
      <c r="F41" s="90"/>
      <c r="G41" s="90"/>
      <c r="H41" s="90"/>
      <c r="I41" s="90"/>
      <c r="J41" s="90"/>
    </row>
  </sheetData>
  <mergeCells count="6">
    <mergeCell ref="A30:J30"/>
    <mergeCell ref="A1:J1"/>
    <mergeCell ref="A11:J11"/>
    <mergeCell ref="A13:E13"/>
    <mergeCell ref="A18:E18"/>
    <mergeCell ref="A23:J2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5C7B-F3C1-49C2-A5B8-D45B42BA744B}">
  <dimension ref="A1:J41"/>
  <sheetViews>
    <sheetView topLeftCell="A10" workbookViewId="0">
      <selection sqref="A1:J1"/>
    </sheetView>
  </sheetViews>
  <sheetFormatPr defaultColWidth="9.140625" defaultRowHeight="10.5" x14ac:dyDescent="0.15"/>
  <cols>
    <col min="1" max="1" width="45.5703125" style="1" customWidth="1"/>
    <col min="2" max="4" width="8.42578125" style="1" customWidth="1"/>
    <col min="5" max="10" width="6.85546875" style="1" bestFit="1" customWidth="1"/>
    <col min="11" max="16384" width="9.140625" style="1"/>
  </cols>
  <sheetData>
    <row r="1" spans="1:10" ht="14.1" customHeight="1" x14ac:dyDescent="0.25">
      <c r="A1" s="198" t="s">
        <v>187</v>
      </c>
      <c r="B1" s="198"/>
      <c r="C1" s="198"/>
      <c r="D1" s="198"/>
      <c r="E1" s="198"/>
      <c r="F1" s="198"/>
      <c r="G1" s="198"/>
      <c r="H1" s="198"/>
      <c r="I1" s="198"/>
      <c r="J1" s="197"/>
    </row>
    <row r="2" spans="1:10" x14ac:dyDescent="0.15">
      <c r="A2" s="21"/>
      <c r="B2" s="21">
        <v>2020</v>
      </c>
      <c r="C2" s="21">
        <v>2021</v>
      </c>
      <c r="D2" s="21">
        <v>2022</v>
      </c>
      <c r="E2" s="21">
        <v>2023</v>
      </c>
      <c r="F2" s="21">
        <v>2024</v>
      </c>
      <c r="G2" s="21">
        <v>2025</v>
      </c>
      <c r="H2" s="21">
        <v>2026</v>
      </c>
      <c r="I2" s="21">
        <v>2027</v>
      </c>
      <c r="J2" s="21">
        <v>2028</v>
      </c>
    </row>
    <row r="3" spans="1:10" ht="14.1" customHeight="1" x14ac:dyDescent="0.15">
      <c r="A3" s="22" t="s">
        <v>31</v>
      </c>
      <c r="B3" s="23">
        <v>118.836</v>
      </c>
      <c r="C3" s="23">
        <v>120.73</v>
      </c>
      <c r="D3" s="23">
        <v>117.129</v>
      </c>
      <c r="E3" s="23">
        <v>131.803</v>
      </c>
      <c r="F3" s="23">
        <v>131.803</v>
      </c>
      <c r="G3" s="23">
        <v>131.803</v>
      </c>
      <c r="H3" s="23">
        <v>131.803</v>
      </c>
      <c r="I3" s="23">
        <v>131.803</v>
      </c>
      <c r="J3" s="23">
        <v>131.803</v>
      </c>
    </row>
    <row r="4" spans="1:10" ht="14.1" customHeight="1" x14ac:dyDescent="0.15">
      <c r="A4" s="24" t="s">
        <v>32</v>
      </c>
      <c r="B4" s="25">
        <v>0</v>
      </c>
      <c r="C4" s="25">
        <v>0</v>
      </c>
      <c r="D4" s="25">
        <v>-0.88800000000000001</v>
      </c>
      <c r="E4" s="23"/>
      <c r="F4" s="23"/>
      <c r="G4" s="23"/>
      <c r="H4" s="23"/>
      <c r="I4" s="23"/>
      <c r="J4" s="23"/>
    </row>
    <row r="5" spans="1:10" ht="14.1" customHeight="1" x14ac:dyDescent="0.15">
      <c r="A5" s="24" t="s">
        <v>33</v>
      </c>
      <c r="B5" s="25">
        <v>1.0870000000000033</v>
      </c>
      <c r="C5" s="25">
        <v>4.5249999999999915</v>
      </c>
      <c r="D5" s="25">
        <v>-0.33799999999999908</v>
      </c>
      <c r="E5" s="23"/>
      <c r="F5" s="23"/>
      <c r="G5" s="23"/>
      <c r="H5" s="23"/>
      <c r="I5" s="23"/>
      <c r="J5" s="23"/>
    </row>
    <row r="6" spans="1:10" ht="14.1" customHeight="1" x14ac:dyDescent="0.15">
      <c r="A6" s="24" t="s">
        <v>34</v>
      </c>
      <c r="B6" s="25"/>
      <c r="C6" s="25"/>
      <c r="D6" s="25"/>
      <c r="E6" s="27">
        <v>-5.3580000000000041</v>
      </c>
      <c r="F6" s="27">
        <v>-5.3580000000000041</v>
      </c>
      <c r="G6" s="27">
        <v>-5.3580000000000041</v>
      </c>
      <c r="H6" s="27">
        <v>-5.3580000000000041</v>
      </c>
      <c r="I6" s="27">
        <v>-5.3580000000000041</v>
      </c>
      <c r="J6" s="27">
        <v>-5.3580000000000041</v>
      </c>
    </row>
    <row r="7" spans="1:10" ht="14.1" customHeight="1" x14ac:dyDescent="0.15">
      <c r="A7" s="24" t="s">
        <v>35</v>
      </c>
      <c r="B7" s="25">
        <v>0</v>
      </c>
      <c r="C7" s="25">
        <v>0.25400000000000489</v>
      </c>
      <c r="D7" s="25">
        <v>1.5419999999999874</v>
      </c>
      <c r="E7" s="25">
        <v>7.3610000000000184</v>
      </c>
      <c r="F7" s="25">
        <v>10.353000000000009</v>
      </c>
      <c r="G7" s="25">
        <v>10.353000000000009</v>
      </c>
      <c r="H7" s="25">
        <v>10.353000000000009</v>
      </c>
      <c r="I7" s="25">
        <v>10.353000000000009</v>
      </c>
      <c r="J7" s="25">
        <v>10.353000000000009</v>
      </c>
    </row>
    <row r="8" spans="1:10" ht="14.1" customHeight="1" x14ac:dyDescent="0.15">
      <c r="A8" s="28" t="s">
        <v>36</v>
      </c>
      <c r="B8" s="29">
        <v>1.0870000000000033</v>
      </c>
      <c r="C8" s="29">
        <v>4.7789999999999964</v>
      </c>
      <c r="D8" s="29">
        <v>0.31599999999998829</v>
      </c>
      <c r="E8" s="29">
        <v>2.0030000000000143</v>
      </c>
      <c r="F8" s="29">
        <v>4.9950000000000045</v>
      </c>
      <c r="G8" s="29">
        <v>4.9950000000000045</v>
      </c>
      <c r="H8" s="29">
        <v>4.9950000000000045</v>
      </c>
      <c r="I8" s="29">
        <v>4.9950000000000045</v>
      </c>
      <c r="J8" s="29">
        <v>4.9950000000000045</v>
      </c>
    </row>
    <row r="9" spans="1:10" ht="14.1" customHeight="1" x14ac:dyDescent="0.15">
      <c r="A9" s="30" t="s">
        <v>37</v>
      </c>
      <c r="B9" s="31">
        <v>119.923</v>
      </c>
      <c r="C9" s="31">
        <v>125.509</v>
      </c>
      <c r="D9" s="31">
        <v>117.44499999999999</v>
      </c>
      <c r="E9" s="31">
        <v>133.80600000000001</v>
      </c>
      <c r="F9" s="31">
        <v>136.798</v>
      </c>
      <c r="G9" s="31">
        <v>136.798</v>
      </c>
      <c r="H9" s="31">
        <v>136.798</v>
      </c>
      <c r="I9" s="31">
        <v>136.798</v>
      </c>
      <c r="J9" s="31">
        <v>136.798</v>
      </c>
    </row>
    <row r="10" spans="1:10" ht="14.25" customHeight="1" x14ac:dyDescent="0.15">
      <c r="A10" s="22"/>
      <c r="B10" s="22"/>
      <c r="C10" s="22"/>
      <c r="D10" s="22"/>
      <c r="E10" s="32"/>
      <c r="F10" s="32"/>
      <c r="G10" s="32"/>
      <c r="H10" s="32"/>
      <c r="I10" s="32"/>
      <c r="J10" s="32"/>
    </row>
    <row r="11" spans="1:10" ht="62.45" customHeight="1" x14ac:dyDescent="0.25">
      <c r="A11" s="199" t="s">
        <v>188</v>
      </c>
      <c r="B11" s="199"/>
      <c r="C11" s="199"/>
      <c r="D11" s="199"/>
      <c r="E11" s="199"/>
      <c r="F11" s="199"/>
      <c r="G11" s="199"/>
      <c r="H11" s="199"/>
      <c r="I11" s="199"/>
      <c r="J11" s="200"/>
    </row>
    <row r="12" spans="1:10" x14ac:dyDescent="0.15">
      <c r="A12" s="38"/>
      <c r="B12" s="38"/>
      <c r="C12" s="38"/>
      <c r="D12" s="38"/>
      <c r="E12" s="38"/>
      <c r="F12" s="38"/>
      <c r="G12" s="38"/>
      <c r="H12" s="38"/>
      <c r="I12" s="38"/>
      <c r="J12" s="38"/>
    </row>
    <row r="13" spans="1:10" ht="15" x14ac:dyDescent="0.25">
      <c r="A13" s="201" t="s">
        <v>39</v>
      </c>
      <c r="B13" s="202"/>
      <c r="C13" s="202"/>
      <c r="D13" s="202"/>
      <c r="E13" s="202"/>
      <c r="F13" s="120"/>
      <c r="G13" s="120"/>
      <c r="H13" s="120"/>
      <c r="I13" s="120"/>
      <c r="J13" s="120"/>
    </row>
    <row r="14" spans="1:10" x14ac:dyDescent="0.15">
      <c r="A14" s="33" t="s">
        <v>40</v>
      </c>
      <c r="B14" s="22"/>
      <c r="C14" s="22"/>
      <c r="D14" s="22"/>
      <c r="E14" s="32"/>
      <c r="F14" s="38"/>
      <c r="G14" s="38"/>
      <c r="H14" s="38"/>
      <c r="I14" s="38"/>
      <c r="J14" s="38"/>
    </row>
    <row r="15" spans="1:10" x14ac:dyDescent="0.15">
      <c r="A15" s="34" t="s">
        <v>41</v>
      </c>
      <c r="B15" s="22"/>
      <c r="C15" s="22"/>
      <c r="D15" s="35">
        <v>-0.88800000000000001</v>
      </c>
      <c r="E15" s="35"/>
      <c r="F15" s="38"/>
      <c r="G15" s="38"/>
      <c r="H15" s="38"/>
      <c r="I15" s="38"/>
      <c r="J15" s="38"/>
    </row>
    <row r="16" spans="1:10" ht="21" x14ac:dyDescent="0.15">
      <c r="A16" s="36" t="s">
        <v>42</v>
      </c>
      <c r="B16" s="22"/>
      <c r="C16" s="22"/>
      <c r="D16" s="25"/>
      <c r="E16" s="32"/>
      <c r="F16" s="38"/>
      <c r="G16" s="38"/>
      <c r="H16" s="38"/>
      <c r="I16" s="38"/>
      <c r="J16" s="38"/>
    </row>
    <row r="17" spans="1:10" x14ac:dyDescent="0.15">
      <c r="A17" s="22"/>
      <c r="B17" s="22"/>
      <c r="C17" s="22"/>
      <c r="D17" s="22"/>
      <c r="E17" s="32"/>
      <c r="F17" s="38"/>
      <c r="G17" s="38"/>
      <c r="H17" s="38"/>
      <c r="I17" s="38"/>
      <c r="J17" s="38"/>
    </row>
    <row r="18" spans="1:10" ht="15" x14ac:dyDescent="0.25">
      <c r="A18" s="201" t="s">
        <v>43</v>
      </c>
      <c r="B18" s="202"/>
      <c r="C18" s="202"/>
      <c r="D18" s="202"/>
      <c r="E18" s="202"/>
      <c r="F18" s="120"/>
      <c r="G18" s="120"/>
      <c r="H18" s="120"/>
      <c r="I18" s="120"/>
      <c r="J18" s="120"/>
    </row>
    <row r="19" spans="1:10" x14ac:dyDescent="0.15">
      <c r="A19" s="33" t="s">
        <v>40</v>
      </c>
      <c r="B19" s="37"/>
      <c r="C19" s="37"/>
      <c r="D19" s="37"/>
      <c r="E19" s="38"/>
      <c r="F19" s="38"/>
      <c r="G19" s="38"/>
      <c r="H19" s="38"/>
      <c r="I19" s="38"/>
      <c r="J19" s="38"/>
    </row>
    <row r="20" spans="1:10" x14ac:dyDescent="0.15">
      <c r="A20" s="34" t="s">
        <v>44</v>
      </c>
      <c r="B20" s="39">
        <v>1.087</v>
      </c>
      <c r="C20" s="40">
        <v>4.5250000000000004</v>
      </c>
      <c r="D20" s="40">
        <v>-0.33800000000000002</v>
      </c>
      <c r="E20" s="40"/>
      <c r="F20" s="38"/>
      <c r="G20" s="38"/>
      <c r="H20" s="38"/>
      <c r="I20" s="38"/>
      <c r="J20" s="38"/>
    </row>
    <row r="21" spans="1:10" ht="63" x14ac:dyDescent="0.15">
      <c r="A21" s="36" t="s">
        <v>189</v>
      </c>
      <c r="B21" s="41"/>
      <c r="C21" s="41"/>
      <c r="D21" s="41"/>
      <c r="E21" s="40"/>
      <c r="F21" s="38"/>
      <c r="G21" s="38"/>
      <c r="H21" s="38"/>
      <c r="I21" s="38"/>
      <c r="J21" s="38"/>
    </row>
    <row r="22" spans="1:10" x14ac:dyDescent="0.15">
      <c r="A22" s="38"/>
      <c r="B22" s="38"/>
      <c r="C22" s="38"/>
      <c r="D22" s="38"/>
      <c r="E22" s="38"/>
      <c r="F22" s="38"/>
      <c r="G22" s="38"/>
      <c r="H22" s="38"/>
      <c r="I22" s="38"/>
      <c r="J22" s="38"/>
    </row>
    <row r="23" spans="1:10" ht="15" x14ac:dyDescent="0.25">
      <c r="A23" s="201" t="s">
        <v>75</v>
      </c>
      <c r="B23" s="201"/>
      <c r="C23" s="201"/>
      <c r="D23" s="201"/>
      <c r="E23" s="204"/>
      <c r="F23" s="204"/>
      <c r="G23" s="204"/>
      <c r="H23" s="204"/>
      <c r="I23" s="204"/>
      <c r="J23" s="203"/>
    </row>
    <row r="24" spans="1:10" x14ac:dyDescent="0.15">
      <c r="A24" s="33" t="s">
        <v>40</v>
      </c>
      <c r="B24" s="33"/>
      <c r="C24" s="33"/>
      <c r="D24" s="33"/>
      <c r="E24" s="39"/>
      <c r="F24" s="40"/>
      <c r="G24" s="40"/>
      <c r="H24" s="40"/>
      <c r="I24" s="40"/>
      <c r="J24" s="40"/>
    </row>
    <row r="25" spans="1:10" x14ac:dyDescent="0.15">
      <c r="A25" s="42" t="s">
        <v>47</v>
      </c>
      <c r="B25" s="42"/>
      <c r="C25" s="42"/>
      <c r="D25" s="42"/>
      <c r="E25" s="39">
        <v>7.8949999999999996</v>
      </c>
      <c r="F25" s="39">
        <v>7.8949999999999996</v>
      </c>
      <c r="G25" s="39">
        <v>7.8949999999999996</v>
      </c>
      <c r="H25" s="39">
        <v>7.8949999999999996</v>
      </c>
      <c r="I25" s="39">
        <v>7.8949999999999996</v>
      </c>
      <c r="J25" s="39">
        <v>7.8949999999999996</v>
      </c>
    </row>
    <row r="26" spans="1:10" x14ac:dyDescent="0.15">
      <c r="A26" s="42"/>
      <c r="B26" s="42"/>
      <c r="C26" s="42"/>
      <c r="D26" s="42"/>
      <c r="E26" s="39"/>
      <c r="F26" s="39"/>
      <c r="G26" s="39"/>
      <c r="H26" s="39"/>
      <c r="I26" s="39"/>
      <c r="J26" s="39"/>
    </row>
    <row r="27" spans="1:10" x14ac:dyDescent="0.15">
      <c r="A27" s="34" t="s">
        <v>44</v>
      </c>
      <c r="B27" s="34"/>
      <c r="C27" s="34"/>
      <c r="D27" s="34"/>
      <c r="E27" s="39">
        <v>-13.253</v>
      </c>
      <c r="F27" s="39">
        <v>-13.253</v>
      </c>
      <c r="G27" s="39">
        <v>-13.253</v>
      </c>
      <c r="H27" s="39">
        <v>-13.253</v>
      </c>
      <c r="I27" s="39">
        <v>-13.253</v>
      </c>
      <c r="J27" s="39">
        <v>-13.253</v>
      </c>
    </row>
    <row r="28" spans="1:10" ht="31.5" x14ac:dyDescent="0.15">
      <c r="A28" s="36" t="s">
        <v>190</v>
      </c>
      <c r="B28" s="36"/>
      <c r="C28" s="36"/>
      <c r="D28" s="36"/>
      <c r="E28" s="39"/>
      <c r="F28" s="39"/>
      <c r="G28" s="39"/>
      <c r="H28" s="39"/>
      <c r="I28" s="39"/>
      <c r="J28" s="39"/>
    </row>
    <row r="29" spans="1:10" x14ac:dyDescent="0.15">
      <c r="A29" s="36"/>
      <c r="B29" s="36"/>
      <c r="C29" s="36"/>
      <c r="D29" s="36"/>
      <c r="E29" s="39"/>
      <c r="F29" s="39"/>
      <c r="G29" s="39"/>
      <c r="H29" s="39"/>
      <c r="I29" s="39"/>
      <c r="J29" s="39"/>
    </row>
    <row r="30" spans="1:10" ht="15" x14ac:dyDescent="0.25">
      <c r="A30" s="201" t="s">
        <v>48</v>
      </c>
      <c r="B30" s="201"/>
      <c r="C30" s="201"/>
      <c r="D30" s="201"/>
      <c r="E30" s="204"/>
      <c r="F30" s="204"/>
      <c r="G30" s="204"/>
      <c r="H30" s="204"/>
      <c r="I30" s="204"/>
      <c r="J30" s="203"/>
    </row>
    <row r="31" spans="1:10" x14ac:dyDescent="0.15">
      <c r="A31" s="36"/>
      <c r="B31" s="36"/>
      <c r="C31" s="36"/>
      <c r="D31" s="36"/>
      <c r="E31" s="39"/>
      <c r="F31" s="39"/>
      <c r="G31" s="39"/>
      <c r="H31" s="39"/>
      <c r="I31" s="39"/>
      <c r="J31" s="39"/>
    </row>
    <row r="32" spans="1:10" x14ac:dyDescent="0.15">
      <c r="A32" s="33" t="s">
        <v>40</v>
      </c>
      <c r="B32" s="36"/>
      <c r="C32" s="36"/>
      <c r="D32" s="36"/>
      <c r="E32" s="39"/>
      <c r="F32" s="39"/>
      <c r="G32" s="39"/>
      <c r="H32" s="39"/>
      <c r="I32" s="39"/>
      <c r="J32" s="39"/>
    </row>
    <row r="33" spans="1:10" x14ac:dyDescent="0.15">
      <c r="A33" s="42" t="s">
        <v>49</v>
      </c>
      <c r="B33" s="36"/>
      <c r="C33" s="95">
        <v>0.254</v>
      </c>
      <c r="D33" s="95">
        <v>1.542</v>
      </c>
      <c r="E33" s="39">
        <v>7.3609999999999998</v>
      </c>
      <c r="F33" s="39">
        <v>7.3609999999999998</v>
      </c>
      <c r="G33" s="39">
        <v>7.3609999999999998</v>
      </c>
      <c r="H33" s="39">
        <v>7.3609999999999998</v>
      </c>
      <c r="I33" s="39">
        <v>7.3609999999999998</v>
      </c>
      <c r="J33" s="39">
        <v>7.3609999999999998</v>
      </c>
    </row>
    <row r="34" spans="1:10" ht="21" x14ac:dyDescent="0.15">
      <c r="A34" s="38" t="s">
        <v>50</v>
      </c>
      <c r="B34" s="36"/>
      <c r="C34" s="36"/>
      <c r="D34" s="36"/>
      <c r="E34" s="39"/>
      <c r="F34" s="39"/>
      <c r="G34" s="39"/>
      <c r="H34" s="39"/>
      <c r="I34" s="39"/>
      <c r="J34" s="39"/>
    </row>
    <row r="35" spans="1:10" x14ac:dyDescent="0.15">
      <c r="A35" s="36"/>
      <c r="B35" s="36"/>
      <c r="C35" s="36"/>
      <c r="D35" s="36"/>
      <c r="E35" s="39"/>
      <c r="F35" s="39"/>
      <c r="G35" s="39"/>
      <c r="H35" s="39"/>
      <c r="I35" s="39"/>
      <c r="J35" s="39"/>
    </row>
    <row r="36" spans="1:10" x14ac:dyDescent="0.15">
      <c r="A36" s="89" t="s">
        <v>51</v>
      </c>
      <c r="B36" s="36"/>
      <c r="C36" s="36"/>
      <c r="D36" s="36"/>
      <c r="E36" s="39"/>
      <c r="F36" s="39"/>
      <c r="G36" s="39"/>
      <c r="H36" s="39"/>
      <c r="I36" s="39"/>
      <c r="J36" s="39"/>
    </row>
    <row r="37" spans="1:10" x14ac:dyDescent="0.15">
      <c r="A37" s="34" t="s">
        <v>82</v>
      </c>
      <c r="B37" s="36"/>
      <c r="C37" s="36"/>
      <c r="D37" s="36"/>
      <c r="E37" s="39"/>
      <c r="F37" s="39">
        <v>2.992</v>
      </c>
      <c r="G37" s="39">
        <v>2.992</v>
      </c>
      <c r="H37" s="39">
        <v>2.992</v>
      </c>
      <c r="I37" s="39">
        <v>2.992</v>
      </c>
      <c r="J37" s="39">
        <v>2.992</v>
      </c>
    </row>
    <row r="38" spans="1:10" ht="21" x14ac:dyDescent="0.15">
      <c r="A38" s="36" t="s">
        <v>83</v>
      </c>
      <c r="B38" s="36"/>
      <c r="C38" s="36"/>
      <c r="D38" s="36"/>
      <c r="E38" s="39"/>
      <c r="F38" s="39"/>
      <c r="G38" s="39"/>
      <c r="H38" s="39"/>
      <c r="I38" s="39"/>
      <c r="J38" s="39"/>
    </row>
    <row r="39" spans="1:10" x14ac:dyDescent="0.15">
      <c r="A39" s="152"/>
      <c r="B39" s="152"/>
      <c r="C39" s="152"/>
      <c r="D39" s="152"/>
      <c r="E39" s="45"/>
      <c r="F39" s="45"/>
      <c r="G39" s="45"/>
      <c r="H39" s="45"/>
      <c r="I39" s="45"/>
      <c r="J39" s="45"/>
    </row>
    <row r="40" spans="1:10" x14ac:dyDescent="0.15">
      <c r="A40" s="46"/>
      <c r="B40" s="47"/>
      <c r="C40" s="47"/>
      <c r="D40" s="47"/>
      <c r="E40" s="47"/>
      <c r="F40" s="47"/>
      <c r="G40" s="47"/>
      <c r="H40" s="47"/>
      <c r="I40" s="47"/>
      <c r="J40" s="47"/>
    </row>
    <row r="41" spans="1:10" x14ac:dyDescent="0.15">
      <c r="A41" s="48"/>
      <c r="B41" s="90"/>
      <c r="C41" s="90"/>
      <c r="D41" s="90"/>
      <c r="E41" s="90"/>
      <c r="F41" s="90"/>
      <c r="G41" s="90"/>
      <c r="H41" s="90"/>
      <c r="I41" s="90"/>
      <c r="J41" s="90"/>
    </row>
  </sheetData>
  <mergeCells count="6">
    <mergeCell ref="A30:J30"/>
    <mergeCell ref="A1:J1"/>
    <mergeCell ref="A11:J11"/>
    <mergeCell ref="A13:E13"/>
    <mergeCell ref="A18:E18"/>
    <mergeCell ref="A23:J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71B4E-8066-441C-BDFD-7D213CC71490}">
  <dimension ref="A1:K57"/>
  <sheetViews>
    <sheetView zoomScaleNormal="100" workbookViewId="0">
      <selection activeCell="M26" sqref="M26"/>
    </sheetView>
  </sheetViews>
  <sheetFormatPr defaultColWidth="9.140625" defaultRowHeight="10.5" x14ac:dyDescent="0.15"/>
  <cols>
    <col min="1" max="1" width="9.140625" style="1"/>
    <col min="2" max="2" width="49.5703125" style="1" customWidth="1"/>
    <col min="3" max="6" width="9" style="1" bestFit="1" customWidth="1"/>
    <col min="7" max="10" width="8" style="1" customWidth="1"/>
    <col min="11" max="11" width="6.85546875" style="1" bestFit="1" customWidth="1"/>
    <col min="12" max="16384" width="9.140625" style="1"/>
  </cols>
  <sheetData>
    <row r="1" spans="2:11" ht="24" customHeight="1" x14ac:dyDescent="0.25">
      <c r="B1" s="198" t="s">
        <v>30</v>
      </c>
      <c r="C1" s="198"/>
      <c r="D1" s="198"/>
      <c r="E1" s="198"/>
      <c r="F1" s="198"/>
      <c r="G1" s="198"/>
      <c r="H1" s="198"/>
      <c r="I1" s="198"/>
      <c r="J1" s="198"/>
      <c r="K1" s="197"/>
    </row>
    <row r="2" spans="2:11" x14ac:dyDescent="0.15">
      <c r="B2" s="21"/>
      <c r="C2" s="21">
        <v>2020</v>
      </c>
      <c r="D2" s="21">
        <v>2021</v>
      </c>
      <c r="E2" s="21">
        <v>2022</v>
      </c>
      <c r="F2" s="21">
        <v>2023</v>
      </c>
      <c r="G2" s="21">
        <v>2024</v>
      </c>
      <c r="H2" s="21">
        <v>2025</v>
      </c>
      <c r="I2" s="21">
        <v>2026</v>
      </c>
      <c r="J2" s="21">
        <v>2027</v>
      </c>
      <c r="K2" s="21">
        <v>2028</v>
      </c>
    </row>
    <row r="3" spans="2:11" ht="17.100000000000001" customHeight="1" x14ac:dyDescent="0.15">
      <c r="B3" s="22" t="s">
        <v>31</v>
      </c>
      <c r="C3" s="23">
        <f>'[2]OW 2023'!B5</f>
        <v>3286.0749999999998</v>
      </c>
      <c r="D3" s="23">
        <f>'[2]OW 2023'!C5</f>
        <v>3436.973</v>
      </c>
      <c r="E3" s="23">
        <f>'[2]OW 2023'!D5</f>
        <v>3579.36</v>
      </c>
      <c r="F3" s="23">
        <f>'[2]OW 2023'!E5</f>
        <v>3689.4349999999999</v>
      </c>
      <c r="G3" s="23">
        <f>'[2]OW 2023'!F5</f>
        <v>3776.3960000000002</v>
      </c>
      <c r="H3" s="23">
        <f>'[2]OW 2023'!G5</f>
        <v>3889.66</v>
      </c>
      <c r="I3" s="23">
        <f>'[2]OW 2023'!H5</f>
        <v>4025.7979999999998</v>
      </c>
      <c r="J3" s="23">
        <f>'[2]OW 2023'!I5</f>
        <v>4025.7979999999998</v>
      </c>
      <c r="K3" s="23">
        <f>J3</f>
        <v>4025.7979999999998</v>
      </c>
    </row>
    <row r="4" spans="2:11" ht="17.100000000000001" customHeight="1" x14ac:dyDescent="0.15">
      <c r="B4" s="24" t="s">
        <v>32</v>
      </c>
      <c r="C4" s="25">
        <v>0</v>
      </c>
      <c r="D4" s="25">
        <v>0</v>
      </c>
      <c r="E4" s="25">
        <v>-7.2160000000000002</v>
      </c>
      <c r="F4" s="23"/>
      <c r="G4" s="23"/>
      <c r="H4" s="23"/>
      <c r="I4" s="23"/>
      <c r="J4" s="23"/>
      <c r="K4" s="23"/>
    </row>
    <row r="5" spans="2:11" ht="17.100000000000001" customHeight="1" x14ac:dyDescent="0.15">
      <c r="B5" s="24" t="s">
        <v>33</v>
      </c>
      <c r="C5" s="25">
        <v>-9.6509999999998399</v>
      </c>
      <c r="D5" s="25">
        <v>31.333000000000084</v>
      </c>
      <c r="E5" s="25">
        <v>0.67799999999998928</v>
      </c>
      <c r="F5" s="23"/>
      <c r="G5" s="23"/>
      <c r="H5" s="23"/>
      <c r="I5" s="23"/>
      <c r="J5" s="23"/>
      <c r="K5" s="23"/>
    </row>
    <row r="6" spans="2:11" ht="17.100000000000001" customHeight="1" x14ac:dyDescent="0.15">
      <c r="B6" s="24" t="s">
        <v>34</v>
      </c>
      <c r="C6" s="26">
        <v>0</v>
      </c>
      <c r="D6" s="26">
        <v>0</v>
      </c>
      <c r="E6" s="26">
        <v>0</v>
      </c>
      <c r="F6" s="27">
        <v>246.66200000000026</v>
      </c>
      <c r="G6" s="27">
        <v>252.47499999999991</v>
      </c>
      <c r="H6" s="27">
        <v>260.04799999999977</v>
      </c>
      <c r="I6" s="27">
        <v>269.14900000000034</v>
      </c>
      <c r="J6" s="27">
        <v>269.14900000000034</v>
      </c>
      <c r="K6" s="27">
        <v>269.14900000000034</v>
      </c>
    </row>
    <row r="7" spans="2:11" ht="17.100000000000001" customHeight="1" x14ac:dyDescent="0.15">
      <c r="B7" s="24" t="s">
        <v>35</v>
      </c>
      <c r="C7" s="25">
        <f>C9-C3-C4-C5-C6</f>
        <v>0</v>
      </c>
      <c r="D7" s="25">
        <f t="shared" ref="D7:K7" si="0">D9-D3-D4-D5-D6</f>
        <v>1.6159999999999854</v>
      </c>
      <c r="E7" s="25">
        <f t="shared" si="0"/>
        <v>9.3279999999999745</v>
      </c>
      <c r="F7" s="25">
        <f t="shared" si="0"/>
        <v>43.483999999999924</v>
      </c>
      <c r="G7" s="25">
        <f t="shared" si="0"/>
        <v>6.319999999999709</v>
      </c>
      <c r="H7" s="25">
        <f t="shared" si="0"/>
        <v>0</v>
      </c>
      <c r="I7" s="25">
        <f t="shared" si="0"/>
        <v>0</v>
      </c>
      <c r="J7" s="25">
        <f t="shared" si="0"/>
        <v>0</v>
      </c>
      <c r="K7" s="25">
        <f t="shared" si="0"/>
        <v>0</v>
      </c>
    </row>
    <row r="8" spans="2:11" ht="17.100000000000001" customHeight="1" x14ac:dyDescent="0.15">
      <c r="B8" s="28" t="s">
        <v>36</v>
      </c>
      <c r="C8" s="29">
        <f>SUM(C4:C7)</f>
        <v>-9.6509999999998399</v>
      </c>
      <c r="D8" s="29">
        <f t="shared" ref="D8:J8" si="1">SUM(D4:D7)</f>
        <v>32.949000000000069</v>
      </c>
      <c r="E8" s="29">
        <f t="shared" si="1"/>
        <v>2.7899999999999636</v>
      </c>
      <c r="F8" s="29">
        <f t="shared" si="1"/>
        <v>290.14600000000019</v>
      </c>
      <c r="G8" s="29">
        <f t="shared" si="1"/>
        <v>258.79499999999962</v>
      </c>
      <c r="H8" s="29">
        <f t="shared" si="1"/>
        <v>260.04799999999977</v>
      </c>
      <c r="I8" s="29">
        <f t="shared" si="1"/>
        <v>269.14900000000034</v>
      </c>
      <c r="J8" s="29">
        <f t="shared" si="1"/>
        <v>269.14900000000034</v>
      </c>
      <c r="K8" s="29">
        <f>SUM(K4:K7)</f>
        <v>269.14900000000034</v>
      </c>
    </row>
    <row r="9" spans="2:11" ht="17.100000000000001" customHeight="1" x14ac:dyDescent="0.15">
      <c r="B9" s="30" t="s">
        <v>37</v>
      </c>
      <c r="C9" s="31">
        <f>'Totaal Zvw OW 2024'!C4</f>
        <v>3276.424</v>
      </c>
      <c r="D9" s="31">
        <f>'Totaal Zvw OW 2024'!D4</f>
        <v>3469.922</v>
      </c>
      <c r="E9" s="31">
        <f>'Totaal Zvw OW 2024'!E4</f>
        <v>3582.15</v>
      </c>
      <c r="F9" s="31">
        <f>'Totaal Zvw OW 2024'!F4</f>
        <v>3979.5810000000001</v>
      </c>
      <c r="G9" s="31">
        <f>'Totaal Zvw OW 2024'!G4</f>
        <v>4035.1909999999998</v>
      </c>
      <c r="H9" s="31">
        <f>'Totaal Zvw OW 2024'!H4</f>
        <v>4149.7079999999996</v>
      </c>
      <c r="I9" s="31">
        <f>'Totaal Zvw OW 2024'!I4</f>
        <v>4294.9470000000001</v>
      </c>
      <c r="J9" s="31">
        <f>'Totaal Zvw OW 2024'!J4</f>
        <v>4294.9470000000001</v>
      </c>
      <c r="K9" s="31">
        <f>'Totaal Zvw OW 2024'!K4</f>
        <v>4294.9470000000001</v>
      </c>
    </row>
    <row r="10" spans="2:11" ht="25.5" customHeight="1" x14ac:dyDescent="0.15">
      <c r="B10" s="22"/>
      <c r="C10" s="22"/>
      <c r="D10" s="22"/>
      <c r="E10" s="22"/>
      <c r="F10" s="32"/>
      <c r="G10" s="32"/>
      <c r="H10" s="32"/>
      <c r="I10" s="32"/>
      <c r="J10" s="32"/>
      <c r="K10" s="32"/>
    </row>
    <row r="11" spans="2:11" ht="49.5" customHeight="1" x14ac:dyDescent="0.25">
      <c r="B11" s="199" t="s">
        <v>38</v>
      </c>
      <c r="C11" s="199"/>
      <c r="D11" s="199"/>
      <c r="E11" s="199"/>
      <c r="F11" s="199"/>
      <c r="G11" s="199"/>
      <c r="H11" s="199"/>
      <c r="I11" s="199"/>
      <c r="J11" s="199"/>
      <c r="K11" s="200"/>
    </row>
    <row r="12" spans="2:11" ht="16.5" customHeight="1" x14ac:dyDescent="0.15">
      <c r="B12" s="22"/>
      <c r="C12" s="22"/>
      <c r="D12" s="22"/>
      <c r="E12" s="22"/>
      <c r="F12" s="32"/>
      <c r="G12" s="32"/>
      <c r="H12" s="32"/>
      <c r="I12" s="32"/>
      <c r="J12" s="32"/>
      <c r="K12" s="32"/>
    </row>
    <row r="13" spans="2:11" ht="16.5" customHeight="1" x14ac:dyDescent="0.25">
      <c r="B13" s="201" t="s">
        <v>39</v>
      </c>
      <c r="C13" s="202"/>
      <c r="D13" s="202"/>
      <c r="E13" s="202"/>
      <c r="F13" s="202"/>
      <c r="G13" s="203"/>
      <c r="H13" s="203"/>
      <c r="I13" s="203"/>
      <c r="J13" s="203"/>
      <c r="K13" s="203"/>
    </row>
    <row r="14" spans="2:11" ht="16.5" customHeight="1" x14ac:dyDescent="0.15">
      <c r="B14" s="33" t="s">
        <v>40</v>
      </c>
      <c r="C14" s="22"/>
      <c r="D14" s="22"/>
      <c r="E14" s="22"/>
      <c r="F14" s="32"/>
      <c r="G14" s="32"/>
      <c r="H14" s="32"/>
      <c r="I14" s="32"/>
      <c r="J14" s="32"/>
      <c r="K14" s="32"/>
    </row>
    <row r="15" spans="2:11" ht="16.5" customHeight="1" x14ac:dyDescent="0.15">
      <c r="B15" s="34" t="s">
        <v>41</v>
      </c>
      <c r="C15" s="22"/>
      <c r="D15" s="22"/>
      <c r="E15" s="35">
        <v>-7.2160000000000002</v>
      </c>
      <c r="F15" s="35"/>
      <c r="G15" s="32"/>
      <c r="H15" s="32"/>
      <c r="I15" s="32"/>
      <c r="J15" s="32"/>
      <c r="K15" s="32"/>
    </row>
    <row r="16" spans="2:11" ht="21" x14ac:dyDescent="0.15">
      <c r="B16" s="36" t="s">
        <v>42</v>
      </c>
      <c r="C16" s="22"/>
      <c r="D16" s="22"/>
      <c r="E16" s="25"/>
      <c r="F16" s="32"/>
      <c r="G16" s="32"/>
      <c r="H16" s="32"/>
      <c r="I16" s="32"/>
      <c r="J16" s="32"/>
      <c r="K16" s="32"/>
    </row>
    <row r="17" spans="2:11" ht="16.5" customHeight="1" x14ac:dyDescent="0.15">
      <c r="B17" s="22"/>
      <c r="C17" s="22"/>
      <c r="D17" s="22"/>
      <c r="E17" s="22"/>
      <c r="F17" s="32"/>
      <c r="G17" s="32"/>
      <c r="H17" s="32"/>
      <c r="I17" s="32"/>
      <c r="J17" s="32"/>
      <c r="K17" s="32"/>
    </row>
    <row r="18" spans="2:11" ht="16.5" customHeight="1" x14ac:dyDescent="0.25">
      <c r="B18" s="201" t="s">
        <v>43</v>
      </c>
      <c r="C18" s="202"/>
      <c r="D18" s="202"/>
      <c r="E18" s="202"/>
      <c r="F18" s="202"/>
      <c r="G18" s="203"/>
      <c r="H18" s="203"/>
      <c r="I18" s="203"/>
      <c r="J18" s="203"/>
      <c r="K18" s="203"/>
    </row>
    <row r="19" spans="2:11" ht="16.5" customHeight="1" x14ac:dyDescent="0.15">
      <c r="B19" s="33" t="s">
        <v>40</v>
      </c>
      <c r="C19" s="37"/>
      <c r="D19" s="37"/>
      <c r="E19" s="37"/>
      <c r="F19" s="38"/>
      <c r="G19" s="32"/>
      <c r="H19" s="32"/>
      <c r="I19" s="32"/>
      <c r="J19" s="32"/>
      <c r="K19" s="32"/>
    </row>
    <row r="20" spans="2:11" ht="16.5" customHeight="1" x14ac:dyDescent="0.15">
      <c r="B20" s="34" t="s">
        <v>44</v>
      </c>
      <c r="C20" s="39">
        <v>-9.6509999999999998</v>
      </c>
      <c r="D20" s="40">
        <v>31.332999999999998</v>
      </c>
      <c r="E20" s="40">
        <v>0.67800000000000005</v>
      </c>
      <c r="F20" s="40"/>
      <c r="G20" s="32"/>
      <c r="H20" s="32"/>
      <c r="I20" s="32"/>
      <c r="J20" s="32"/>
      <c r="K20" s="32"/>
    </row>
    <row r="21" spans="2:11" ht="126.75" customHeight="1" x14ac:dyDescent="0.15">
      <c r="B21" s="36" t="s">
        <v>45</v>
      </c>
      <c r="C21" s="41"/>
      <c r="D21" s="41"/>
      <c r="E21" s="41"/>
      <c r="F21" s="40"/>
      <c r="G21" s="32"/>
      <c r="H21" s="32"/>
      <c r="I21" s="32"/>
      <c r="J21" s="32"/>
      <c r="K21" s="32"/>
    </row>
    <row r="22" spans="2:11" ht="16.5" customHeight="1" x14ac:dyDescent="0.15">
      <c r="B22" s="22"/>
      <c r="C22" s="22"/>
      <c r="D22" s="22"/>
      <c r="E22" s="22"/>
      <c r="F22" s="32"/>
      <c r="G22" s="32"/>
      <c r="H22" s="32"/>
      <c r="I22" s="32"/>
      <c r="J22" s="32"/>
      <c r="K22" s="32"/>
    </row>
    <row r="23" spans="2:11" ht="13.5" customHeight="1" x14ac:dyDescent="0.25">
      <c r="B23" s="201" t="s">
        <v>46</v>
      </c>
      <c r="C23" s="201"/>
      <c r="D23" s="201"/>
      <c r="E23" s="201"/>
      <c r="F23" s="204"/>
      <c r="G23" s="204"/>
      <c r="H23" s="204"/>
      <c r="I23" s="204"/>
      <c r="J23" s="204"/>
      <c r="K23" s="203"/>
    </row>
    <row r="24" spans="2:11" ht="13.5" customHeight="1" x14ac:dyDescent="0.15">
      <c r="B24" s="33" t="s">
        <v>40</v>
      </c>
      <c r="C24" s="33"/>
      <c r="D24" s="33"/>
      <c r="E24" s="33"/>
      <c r="F24" s="38"/>
      <c r="G24" s="38"/>
      <c r="H24" s="38"/>
      <c r="I24" s="38"/>
      <c r="J24" s="38"/>
      <c r="K24" s="38"/>
    </row>
    <row r="25" spans="2:11" ht="13.5" customHeight="1" x14ac:dyDescent="0.15">
      <c r="B25" s="33"/>
      <c r="C25" s="33"/>
      <c r="D25" s="33"/>
      <c r="E25" s="33"/>
      <c r="F25" s="38"/>
      <c r="G25" s="38"/>
      <c r="H25" s="38"/>
      <c r="I25" s="38"/>
      <c r="J25" s="38"/>
      <c r="K25" s="38"/>
    </row>
    <row r="26" spans="2:11" ht="13.5" customHeight="1" x14ac:dyDescent="0.15">
      <c r="B26" s="42" t="s">
        <v>47</v>
      </c>
      <c r="C26" s="42"/>
      <c r="D26" s="42"/>
      <c r="E26" s="42"/>
      <c r="F26" s="40">
        <v>246.66200000000001</v>
      </c>
      <c r="G26" s="40">
        <v>252.47499999999999</v>
      </c>
      <c r="H26" s="40">
        <v>260.048</v>
      </c>
      <c r="I26" s="40">
        <v>269.149</v>
      </c>
      <c r="J26" s="40">
        <v>269.149</v>
      </c>
      <c r="K26" s="40">
        <v>269.149</v>
      </c>
    </row>
    <row r="27" spans="2:11" ht="13.5" customHeight="1" x14ac:dyDescent="0.15">
      <c r="B27" s="42"/>
      <c r="C27" s="42"/>
      <c r="D27" s="42"/>
      <c r="E27" s="42"/>
      <c r="F27" s="40"/>
      <c r="G27" s="40"/>
      <c r="H27" s="40"/>
      <c r="I27" s="40"/>
      <c r="J27" s="40"/>
      <c r="K27" s="40"/>
    </row>
    <row r="28" spans="2:11" ht="13.5" customHeight="1" x14ac:dyDescent="0.25">
      <c r="B28" s="201" t="s">
        <v>48</v>
      </c>
      <c r="C28" s="201"/>
      <c r="D28" s="201"/>
      <c r="E28" s="201"/>
      <c r="F28" s="204"/>
      <c r="G28" s="204"/>
      <c r="H28" s="204"/>
      <c r="I28" s="204"/>
      <c r="J28" s="204"/>
      <c r="K28" s="203"/>
    </row>
    <row r="29" spans="2:11" ht="13.5" customHeight="1" x14ac:dyDescent="0.25">
      <c r="B29" s="33" t="s">
        <v>40</v>
      </c>
      <c r="C29" s="37"/>
      <c r="D29" s="37"/>
      <c r="E29" s="37"/>
      <c r="F29" s="38"/>
      <c r="G29" s="38"/>
      <c r="H29" s="38"/>
      <c r="I29" s="38"/>
      <c r="J29" s="38"/>
      <c r="K29" s="43"/>
    </row>
    <row r="30" spans="2:11" ht="9.75" customHeight="1" x14ac:dyDescent="0.25">
      <c r="B30" s="33"/>
      <c r="C30" s="37"/>
      <c r="D30" s="37"/>
      <c r="E30" s="37"/>
      <c r="F30" s="38"/>
      <c r="G30" s="38"/>
      <c r="H30" s="38"/>
      <c r="I30" s="38"/>
      <c r="J30" s="38"/>
      <c r="K30" s="43"/>
    </row>
    <row r="31" spans="2:11" ht="13.5" customHeight="1" x14ac:dyDescent="0.15">
      <c r="B31" s="42" t="s">
        <v>49</v>
      </c>
      <c r="C31" s="42"/>
      <c r="D31" s="42">
        <v>1.6160000000000001</v>
      </c>
      <c r="E31" s="42">
        <v>9.3279999999999994</v>
      </c>
      <c r="F31" s="40">
        <v>38.753999999999998</v>
      </c>
      <c r="G31" s="40"/>
      <c r="H31" s="40"/>
      <c r="I31" s="40"/>
      <c r="J31" s="40"/>
      <c r="K31" s="40"/>
    </row>
    <row r="32" spans="2:11" ht="24.75" customHeight="1" x14ac:dyDescent="0.15">
      <c r="B32" s="38" t="s">
        <v>50</v>
      </c>
      <c r="C32" s="42"/>
      <c r="D32" s="42"/>
      <c r="E32" s="42"/>
      <c r="F32" s="40"/>
      <c r="G32" s="40"/>
      <c r="H32" s="40"/>
      <c r="I32" s="40"/>
      <c r="J32" s="40"/>
      <c r="K32" s="40"/>
    </row>
    <row r="33" spans="1:11" ht="13.5" customHeight="1" x14ac:dyDescent="0.15">
      <c r="B33" s="42"/>
      <c r="C33" s="42"/>
      <c r="D33" s="42"/>
      <c r="E33" s="42"/>
      <c r="F33" s="40"/>
      <c r="G33" s="40"/>
      <c r="H33" s="40"/>
      <c r="I33" s="40"/>
      <c r="J33" s="40"/>
      <c r="K33" s="40"/>
    </row>
    <row r="34" spans="1:11" ht="13.5" customHeight="1" x14ac:dyDescent="0.15">
      <c r="B34" s="33" t="s">
        <v>51</v>
      </c>
      <c r="C34" s="42"/>
      <c r="D34" s="42"/>
      <c r="E34" s="42"/>
      <c r="F34" s="40"/>
      <c r="G34" s="40"/>
      <c r="H34" s="40"/>
      <c r="I34" s="40"/>
      <c r="J34" s="40"/>
      <c r="K34" s="40"/>
    </row>
    <row r="35" spans="1:11" ht="13.5" customHeight="1" x14ac:dyDescent="0.15">
      <c r="B35" s="42"/>
      <c r="C35" s="42"/>
      <c r="D35" s="42"/>
      <c r="E35" s="42"/>
      <c r="F35" s="40"/>
      <c r="G35" s="40"/>
      <c r="H35" s="40"/>
      <c r="I35" s="40"/>
      <c r="J35" s="40"/>
      <c r="K35" s="40"/>
    </row>
    <row r="36" spans="1:11" ht="13.5" customHeight="1" x14ac:dyDescent="0.15">
      <c r="B36" s="42" t="s">
        <v>52</v>
      </c>
      <c r="C36" s="42"/>
      <c r="D36" s="42"/>
      <c r="E36" s="42"/>
      <c r="F36" s="40">
        <v>4.7300000000000004</v>
      </c>
      <c r="G36" s="40">
        <v>6.32</v>
      </c>
      <c r="H36" s="40"/>
      <c r="I36" s="40"/>
      <c r="J36" s="40"/>
      <c r="K36" s="40"/>
    </row>
    <row r="37" spans="1:11" ht="105" x14ac:dyDescent="0.15">
      <c r="B37" s="38" t="s">
        <v>53</v>
      </c>
      <c r="C37" s="42"/>
      <c r="D37" s="42"/>
      <c r="E37" s="42"/>
      <c r="F37" s="40"/>
      <c r="G37" s="40"/>
      <c r="H37" s="40"/>
      <c r="I37" s="40"/>
      <c r="J37" s="40"/>
      <c r="K37" s="40"/>
    </row>
    <row r="38" spans="1:11" ht="13.5" customHeight="1" x14ac:dyDescent="0.15">
      <c r="B38" s="42"/>
      <c r="C38" s="42"/>
      <c r="D38" s="42"/>
      <c r="E38" s="42"/>
      <c r="F38" s="40"/>
      <c r="G38" s="40"/>
      <c r="H38" s="40"/>
      <c r="I38" s="40"/>
      <c r="J38" s="40"/>
      <c r="K38" s="40"/>
    </row>
    <row r="39" spans="1:11" x14ac:dyDescent="0.15">
      <c r="B39" s="44"/>
      <c r="C39" s="44"/>
      <c r="D39" s="44"/>
      <c r="E39" s="44"/>
      <c r="F39" s="45"/>
      <c r="G39" s="45"/>
      <c r="H39" s="45"/>
      <c r="I39" s="45"/>
      <c r="J39" s="45"/>
      <c r="K39" s="45"/>
    </row>
    <row r="40" spans="1:11" x14ac:dyDescent="0.15">
      <c r="B40" s="46"/>
      <c r="C40" s="47"/>
      <c r="D40" s="47"/>
      <c r="E40" s="47"/>
      <c r="F40" s="47"/>
      <c r="G40" s="47"/>
      <c r="H40" s="47"/>
      <c r="I40" s="47"/>
      <c r="J40" s="47"/>
      <c r="K40" s="47"/>
    </row>
    <row r="41" spans="1:11" x14ac:dyDescent="0.15">
      <c r="B41" s="48"/>
      <c r="C41" s="19"/>
      <c r="D41" s="19"/>
      <c r="E41" s="19"/>
      <c r="F41" s="19"/>
      <c r="G41" s="19"/>
      <c r="H41" s="19"/>
      <c r="I41" s="19"/>
      <c r="J41" s="19"/>
      <c r="K41" s="19"/>
    </row>
    <row r="42" spans="1:11" x14ac:dyDescent="0.15">
      <c r="F42" s="47"/>
      <c r="G42" s="47"/>
      <c r="H42" s="47"/>
      <c r="I42" s="47"/>
      <c r="J42" s="47"/>
      <c r="K42" s="47"/>
    </row>
    <row r="43" spans="1:11" x14ac:dyDescent="0.15">
      <c r="A43" s="49"/>
      <c r="B43" s="50" t="s">
        <v>54</v>
      </c>
      <c r="C43" s="51"/>
      <c r="D43" s="51"/>
      <c r="E43" s="52"/>
      <c r="F43" s="52"/>
    </row>
    <row r="44" spans="1:11" s="56" customFormat="1" x14ac:dyDescent="0.15">
      <c r="A44" s="53"/>
      <c r="B44" s="54"/>
      <c r="C44" s="55">
        <v>2020</v>
      </c>
      <c r="D44" s="55">
        <v>2021</v>
      </c>
      <c r="E44" s="55">
        <v>2022</v>
      </c>
      <c r="F44" s="55">
        <v>2023</v>
      </c>
      <c r="G44" s="1"/>
      <c r="H44" s="1"/>
      <c r="I44" s="1"/>
      <c r="J44" s="1"/>
      <c r="K44" s="1"/>
    </row>
    <row r="45" spans="1:11" x14ac:dyDescent="0.15">
      <c r="A45" s="57">
        <v>1</v>
      </c>
      <c r="B45" s="58" t="s">
        <v>55</v>
      </c>
      <c r="C45" s="59">
        <v>3276.424</v>
      </c>
      <c r="D45" s="59">
        <v>3469.922</v>
      </c>
      <c r="E45" s="59">
        <v>3582.15</v>
      </c>
      <c r="F45" s="59">
        <v>3979.5810000000001</v>
      </c>
    </row>
    <row r="46" spans="1:11" x14ac:dyDescent="0.15">
      <c r="A46" s="60"/>
      <c r="B46" s="61" t="s">
        <v>56</v>
      </c>
      <c r="C46" s="62"/>
      <c r="D46" s="62"/>
      <c r="E46" s="59"/>
      <c r="F46" s="59"/>
      <c r="G46" s="47"/>
      <c r="H46" s="47"/>
      <c r="I46" s="47"/>
      <c r="J46" s="47"/>
      <c r="K46" s="47"/>
    </row>
    <row r="47" spans="1:11" x14ac:dyDescent="0.15">
      <c r="A47" s="60">
        <v>2</v>
      </c>
      <c r="B47" s="63" t="s">
        <v>57</v>
      </c>
      <c r="C47" s="62">
        <v>-82.17229014511112</v>
      </c>
      <c r="D47" s="62">
        <v>-8.7790000000000003E-3</v>
      </c>
      <c r="E47" s="62"/>
      <c r="F47" s="62"/>
    </row>
    <row r="48" spans="1:11" x14ac:dyDescent="0.15">
      <c r="A48" s="60">
        <v>3</v>
      </c>
      <c r="B48" s="63" t="s">
        <v>58</v>
      </c>
      <c r="C48" s="62">
        <v>-42.462486429999998</v>
      </c>
      <c r="D48" s="62">
        <v>-47.700257000000001</v>
      </c>
      <c r="E48" s="62">
        <v>0</v>
      </c>
      <c r="F48" s="62">
        <v>0</v>
      </c>
    </row>
    <row r="49" spans="1:6" ht="21" x14ac:dyDescent="0.15">
      <c r="A49" s="64" t="s">
        <v>59</v>
      </c>
      <c r="B49" s="65" t="s">
        <v>60</v>
      </c>
      <c r="C49" s="66">
        <v>3151.7892234248889</v>
      </c>
      <c r="D49" s="66">
        <v>3422.2129640000003</v>
      </c>
      <c r="E49" s="66">
        <v>3582.15</v>
      </c>
      <c r="F49" s="66">
        <v>3979.5810000000001</v>
      </c>
    </row>
    <row r="50" spans="1:6" x14ac:dyDescent="0.15">
      <c r="A50" s="67">
        <v>5</v>
      </c>
      <c r="B50" s="68" t="s">
        <v>61</v>
      </c>
      <c r="C50" s="62">
        <v>3319.9</v>
      </c>
      <c r="D50" s="62">
        <v>3492.8</v>
      </c>
      <c r="E50" s="62">
        <v>3720.2</v>
      </c>
      <c r="F50" s="62">
        <v>3694.1</v>
      </c>
    </row>
    <row r="51" spans="1:6" x14ac:dyDescent="0.15">
      <c r="A51" s="67"/>
      <c r="B51" s="69" t="s">
        <v>62</v>
      </c>
      <c r="C51" s="62"/>
      <c r="D51" s="62"/>
      <c r="E51" s="62"/>
      <c r="F51" s="62"/>
    </row>
    <row r="52" spans="1:6" x14ac:dyDescent="0.15">
      <c r="A52" s="70" t="s">
        <v>63</v>
      </c>
      <c r="B52" s="71" t="s">
        <v>64</v>
      </c>
      <c r="C52" s="72"/>
      <c r="D52" s="72"/>
      <c r="E52" s="72"/>
      <c r="F52" s="72">
        <v>246.7</v>
      </c>
    </row>
    <row r="53" spans="1:6" ht="11.25" thickBot="1" x14ac:dyDescent="0.2">
      <c r="A53" s="73" t="s">
        <v>65</v>
      </c>
      <c r="B53" s="74" t="s">
        <v>66</v>
      </c>
      <c r="C53" s="75">
        <v>3319.9</v>
      </c>
      <c r="D53" s="75">
        <v>3492.8</v>
      </c>
      <c r="E53" s="75">
        <v>3720.2</v>
      </c>
      <c r="F53" s="75">
        <v>3940.7999999999997</v>
      </c>
    </row>
    <row r="54" spans="1:6" ht="21.75" thickTop="1" x14ac:dyDescent="0.15">
      <c r="A54" s="76" t="s">
        <v>67</v>
      </c>
      <c r="B54" s="77" t="s">
        <v>68</v>
      </c>
      <c r="C54" s="78">
        <v>-168.11077657511123</v>
      </c>
      <c r="D54" s="78">
        <v>-70.587035999999898</v>
      </c>
      <c r="E54" s="78">
        <v>-138.04999999999973</v>
      </c>
      <c r="F54" s="78">
        <v>38.781000000000404</v>
      </c>
    </row>
    <row r="55" spans="1:6" x14ac:dyDescent="0.15">
      <c r="A55" s="79" t="s">
        <v>69</v>
      </c>
      <c r="B55" s="80"/>
      <c r="C55" s="15"/>
      <c r="D55" s="15"/>
      <c r="E55" s="81"/>
      <c r="F55" s="81"/>
    </row>
    <row r="56" spans="1:6" x14ac:dyDescent="0.15">
      <c r="A56" s="79" t="s">
        <v>70</v>
      </c>
      <c r="B56" s="80"/>
      <c r="C56" s="15"/>
      <c r="D56" s="15"/>
      <c r="E56" s="81"/>
      <c r="F56" s="81"/>
    </row>
    <row r="57" spans="1:6" x14ac:dyDescent="0.15">
      <c r="A57" s="79" t="s">
        <v>71</v>
      </c>
      <c r="B57" s="80"/>
      <c r="C57" s="15"/>
      <c r="D57" s="15"/>
      <c r="E57" s="81"/>
      <c r="F57" s="81"/>
    </row>
  </sheetData>
  <mergeCells count="6">
    <mergeCell ref="B28:K28"/>
    <mergeCell ref="B1:K1"/>
    <mergeCell ref="B11:K11"/>
    <mergeCell ref="B13:K13"/>
    <mergeCell ref="B18:K18"/>
    <mergeCell ref="B23:K2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834F8-FE5D-45B8-83AB-251CB60C208A}">
  <dimension ref="A1:N38"/>
  <sheetViews>
    <sheetView workbookViewId="0">
      <selection activeCell="M32" sqref="M32"/>
    </sheetView>
  </sheetViews>
  <sheetFormatPr defaultColWidth="9.140625" defaultRowHeight="11.25" customHeight="1" x14ac:dyDescent="0.15"/>
  <cols>
    <col min="1" max="1" width="52" style="1" customWidth="1"/>
    <col min="2" max="4" width="8.28515625" style="1" customWidth="1"/>
    <col min="5" max="10" width="7.85546875" style="1" bestFit="1" customWidth="1"/>
    <col min="11" max="16384" width="9.140625" style="1"/>
  </cols>
  <sheetData>
    <row r="1" spans="1:10" ht="21.75" customHeight="1" x14ac:dyDescent="0.25">
      <c r="A1" s="198" t="s">
        <v>191</v>
      </c>
      <c r="B1" s="198"/>
      <c r="C1" s="198"/>
      <c r="D1" s="198"/>
      <c r="E1" s="198"/>
      <c r="F1" s="198"/>
      <c r="G1" s="198"/>
      <c r="H1" s="198"/>
      <c r="I1" s="198"/>
      <c r="J1" s="197"/>
    </row>
    <row r="2" spans="1:10" ht="11.25" customHeight="1" x14ac:dyDescent="0.15">
      <c r="A2" s="21"/>
      <c r="B2" s="21">
        <v>2020</v>
      </c>
      <c r="C2" s="21">
        <v>2021</v>
      </c>
      <c r="D2" s="21">
        <v>2022</v>
      </c>
      <c r="E2" s="21">
        <v>2023</v>
      </c>
      <c r="F2" s="21">
        <v>2024</v>
      </c>
      <c r="G2" s="21">
        <v>2025</v>
      </c>
      <c r="H2" s="21">
        <v>2026</v>
      </c>
      <c r="I2" s="21">
        <v>2027</v>
      </c>
      <c r="J2" s="21">
        <v>2028</v>
      </c>
    </row>
    <row r="3" spans="1:10" ht="11.25" customHeight="1" x14ac:dyDescent="0.15">
      <c r="A3" s="22" t="s">
        <v>31</v>
      </c>
      <c r="B3" s="23">
        <v>1392.8</v>
      </c>
      <c r="C3" s="23">
        <v>1422.1</v>
      </c>
      <c r="D3" s="23">
        <v>1488.0160000000001</v>
      </c>
      <c r="E3" s="23">
        <v>1563.1030000000001</v>
      </c>
      <c r="F3" s="23">
        <v>1599.45</v>
      </c>
      <c r="G3" s="23">
        <v>1603.45</v>
      </c>
      <c r="H3" s="23">
        <v>1605.45</v>
      </c>
      <c r="I3" s="23">
        <v>1605.45</v>
      </c>
      <c r="J3" s="23">
        <v>1605.45</v>
      </c>
    </row>
    <row r="4" spans="1:10" ht="11.25" customHeight="1" x14ac:dyDescent="0.15">
      <c r="A4" s="24" t="s">
        <v>32</v>
      </c>
      <c r="B4" s="25">
        <v>0</v>
      </c>
      <c r="C4" s="25">
        <v>0</v>
      </c>
      <c r="D4" s="25">
        <v>0</v>
      </c>
      <c r="E4" s="23"/>
      <c r="F4" s="23"/>
      <c r="G4" s="23"/>
      <c r="H4" s="23"/>
      <c r="I4" s="23"/>
      <c r="J4" s="23"/>
    </row>
    <row r="5" spans="1:10" ht="11.25" customHeight="1" x14ac:dyDescent="0.15">
      <c r="A5" s="24" t="s">
        <v>33</v>
      </c>
      <c r="B5" s="25">
        <v>-0.29999999999995453</v>
      </c>
      <c r="C5" s="25">
        <v>-4.3999999999998636</v>
      </c>
      <c r="D5" s="25">
        <v>61.283999999999878</v>
      </c>
      <c r="E5" s="23"/>
      <c r="F5" s="23"/>
      <c r="G5" s="23"/>
      <c r="H5" s="23"/>
      <c r="I5" s="23"/>
      <c r="J5" s="23"/>
    </row>
    <row r="6" spans="1:10" ht="11.25" customHeight="1" x14ac:dyDescent="0.15">
      <c r="A6" s="24" t="s">
        <v>34</v>
      </c>
      <c r="B6" s="25"/>
      <c r="C6" s="25"/>
      <c r="D6" s="25"/>
      <c r="E6" s="27">
        <v>116.12300000000005</v>
      </c>
      <c r="F6" s="27">
        <v>119.17599999999993</v>
      </c>
      <c r="G6" s="27">
        <v>119.47199999999998</v>
      </c>
      <c r="H6" s="27">
        <v>149.91899999999987</v>
      </c>
      <c r="I6" s="27">
        <v>167.78899999999999</v>
      </c>
      <c r="J6" s="27">
        <v>169.01900000000001</v>
      </c>
    </row>
    <row r="7" spans="1:10" ht="11.25" customHeight="1" x14ac:dyDescent="0.15">
      <c r="A7" s="24" t="s">
        <v>35</v>
      </c>
      <c r="B7" s="25">
        <v>0</v>
      </c>
      <c r="C7" s="25">
        <v>0</v>
      </c>
      <c r="D7" s="25">
        <v>0</v>
      </c>
      <c r="E7" s="25">
        <v>-0.73000000000001819</v>
      </c>
      <c r="F7" s="25">
        <v>32.813000000000102</v>
      </c>
      <c r="G7" s="25">
        <v>32.812999999999874</v>
      </c>
      <c r="H7" s="25">
        <v>32.813000000000102</v>
      </c>
      <c r="I7" s="25">
        <v>33.542999999999893</v>
      </c>
      <c r="J7" s="25">
        <v>33.913000000000011</v>
      </c>
    </row>
    <row r="8" spans="1:10" ht="11.25" customHeight="1" x14ac:dyDescent="0.15">
      <c r="A8" s="28" t="s">
        <v>36</v>
      </c>
      <c r="B8" s="29">
        <v>-0.29999999999995453</v>
      </c>
      <c r="C8" s="29">
        <v>-4.3999999999998636</v>
      </c>
      <c r="D8" s="29">
        <v>61.283999999999878</v>
      </c>
      <c r="E8" s="29">
        <v>115.39300000000003</v>
      </c>
      <c r="F8" s="29">
        <v>151.98900000000003</v>
      </c>
      <c r="G8" s="29">
        <v>152.28499999999985</v>
      </c>
      <c r="H8" s="29">
        <v>182.73199999999997</v>
      </c>
      <c r="I8" s="29">
        <v>201.33199999999988</v>
      </c>
      <c r="J8" s="29">
        <v>202.93200000000002</v>
      </c>
    </row>
    <row r="9" spans="1:10" ht="11.25" customHeight="1" x14ac:dyDescent="0.15">
      <c r="A9" s="30" t="s">
        <v>37</v>
      </c>
      <c r="B9" s="31">
        <v>1392.5</v>
      </c>
      <c r="C9" s="31">
        <v>1417.7</v>
      </c>
      <c r="D9" s="31">
        <v>1549.3</v>
      </c>
      <c r="E9" s="31">
        <v>1678.4960000000001</v>
      </c>
      <c r="F9" s="31">
        <v>1751.4390000000001</v>
      </c>
      <c r="G9" s="31">
        <v>1755.7349999999999</v>
      </c>
      <c r="H9" s="31">
        <v>1788.182</v>
      </c>
      <c r="I9" s="31">
        <v>1806.7819999999999</v>
      </c>
      <c r="J9" s="31">
        <v>1808.3820000000001</v>
      </c>
    </row>
    <row r="10" spans="1:10" ht="10.5" x14ac:dyDescent="0.15">
      <c r="A10" s="22"/>
      <c r="B10" s="22"/>
      <c r="C10" s="22"/>
      <c r="D10" s="22"/>
      <c r="E10" s="32"/>
      <c r="F10" s="32"/>
      <c r="G10" s="32"/>
      <c r="H10" s="32"/>
      <c r="I10" s="32"/>
      <c r="J10" s="32"/>
    </row>
    <row r="11" spans="1:10" ht="42" customHeight="1" x14ac:dyDescent="0.25">
      <c r="A11" s="199" t="s">
        <v>192</v>
      </c>
      <c r="B11" s="199"/>
      <c r="C11" s="199"/>
      <c r="D11" s="199"/>
      <c r="E11" s="199"/>
      <c r="F11" s="199"/>
      <c r="G11" s="199"/>
      <c r="H11" s="199"/>
      <c r="I11" s="199"/>
      <c r="J11" s="200"/>
    </row>
    <row r="12" spans="1:10" ht="12.75" customHeight="1" x14ac:dyDescent="0.15">
      <c r="A12" s="22"/>
      <c r="B12" s="22"/>
      <c r="C12" s="22"/>
      <c r="D12" s="22"/>
      <c r="E12" s="32"/>
      <c r="F12" s="32"/>
      <c r="G12" s="32"/>
      <c r="H12" s="32"/>
      <c r="I12" s="32"/>
      <c r="J12" s="32"/>
    </row>
    <row r="13" spans="1:10" ht="12.75" customHeight="1" x14ac:dyDescent="0.25">
      <c r="A13" s="201" t="s">
        <v>43</v>
      </c>
      <c r="B13" s="202"/>
      <c r="C13" s="202"/>
      <c r="D13" s="202"/>
      <c r="E13" s="202"/>
      <c r="F13" s="98"/>
      <c r="G13" s="98"/>
      <c r="H13" s="98"/>
      <c r="I13" s="98"/>
      <c r="J13" s="98"/>
    </row>
    <row r="14" spans="1:10" ht="12.75" customHeight="1" x14ac:dyDescent="0.15">
      <c r="A14" s="33" t="s">
        <v>40</v>
      </c>
      <c r="B14" s="37"/>
      <c r="C14" s="37"/>
      <c r="D14" s="37"/>
      <c r="E14" s="38"/>
      <c r="F14" s="32"/>
      <c r="G14" s="32"/>
      <c r="H14" s="32"/>
      <c r="I14" s="32"/>
      <c r="J14" s="32"/>
    </row>
    <row r="15" spans="1:10" ht="12.75" customHeight="1" x14ac:dyDescent="0.15">
      <c r="A15" s="34" t="s">
        <v>44</v>
      </c>
      <c r="B15" s="39">
        <v>-0.3</v>
      </c>
      <c r="C15" s="40">
        <v>-4.4000000000000004</v>
      </c>
      <c r="D15" s="40">
        <v>61.283999999999999</v>
      </c>
      <c r="E15" s="40"/>
      <c r="F15" s="32"/>
      <c r="G15" s="32"/>
      <c r="H15" s="32"/>
      <c r="I15" s="32"/>
      <c r="J15" s="32"/>
    </row>
    <row r="16" spans="1:10" ht="37.5" customHeight="1" x14ac:dyDescent="0.15">
      <c r="A16" s="36" t="s">
        <v>193</v>
      </c>
      <c r="B16" s="41"/>
      <c r="C16" s="41"/>
      <c r="D16" s="41"/>
      <c r="E16" s="40"/>
      <c r="F16" s="32"/>
      <c r="G16" s="32"/>
      <c r="H16" s="32"/>
      <c r="I16" s="32"/>
      <c r="J16" s="32"/>
    </row>
    <row r="17" spans="1:14" ht="12.75" customHeight="1" x14ac:dyDescent="0.15">
      <c r="A17" s="22"/>
      <c r="B17" s="22"/>
      <c r="C17" s="22"/>
      <c r="D17" s="22"/>
      <c r="E17" s="32"/>
      <c r="F17" s="32"/>
      <c r="G17" s="32"/>
      <c r="H17" s="32"/>
      <c r="I17" s="32"/>
      <c r="J17" s="32"/>
    </row>
    <row r="18" spans="1:14" ht="11.25" customHeight="1" x14ac:dyDescent="0.25">
      <c r="A18" s="201" t="s">
        <v>75</v>
      </c>
      <c r="B18" s="201"/>
      <c r="C18" s="201"/>
      <c r="D18" s="201"/>
      <c r="E18" s="204"/>
      <c r="F18" s="204"/>
      <c r="G18" s="204"/>
      <c r="H18" s="204"/>
      <c r="I18" s="204"/>
      <c r="J18" s="203"/>
    </row>
    <row r="19" spans="1:14" ht="11.25" customHeight="1" x14ac:dyDescent="0.15">
      <c r="A19" s="33" t="s">
        <v>40</v>
      </c>
      <c r="B19" s="33"/>
      <c r="C19" s="33"/>
      <c r="D19" s="33"/>
      <c r="E19" s="39"/>
      <c r="F19" s="38"/>
      <c r="G19" s="38"/>
      <c r="H19" s="38"/>
      <c r="I19" s="38"/>
      <c r="J19" s="38"/>
    </row>
    <row r="20" spans="1:14" ht="11.25" customHeight="1" x14ac:dyDescent="0.15">
      <c r="A20" s="42" t="s">
        <v>47</v>
      </c>
      <c r="B20" s="42"/>
      <c r="C20" s="42"/>
      <c r="D20" s="42"/>
      <c r="E20" s="39">
        <v>115.393</v>
      </c>
      <c r="F20" s="39">
        <v>118.07599999999999</v>
      </c>
      <c r="G20" s="39">
        <v>118.372</v>
      </c>
      <c r="H20" s="39">
        <v>118.51900000000001</v>
      </c>
      <c r="I20" s="39">
        <v>118.51900000000001</v>
      </c>
      <c r="J20" s="39">
        <v>118.51900000000001</v>
      </c>
    </row>
    <row r="21" spans="1:14" ht="11.25" customHeight="1" x14ac:dyDescent="0.15">
      <c r="A21" s="42"/>
      <c r="B21" s="42"/>
      <c r="C21" s="42"/>
      <c r="D21" s="42"/>
      <c r="E21" s="39"/>
      <c r="F21" s="39"/>
      <c r="G21" s="39"/>
      <c r="H21" s="39"/>
      <c r="I21" s="39"/>
      <c r="J21" s="39"/>
    </row>
    <row r="22" spans="1:14" ht="11.25" customHeight="1" x14ac:dyDescent="0.15">
      <c r="A22" s="33" t="s">
        <v>51</v>
      </c>
      <c r="B22" s="33"/>
      <c r="C22" s="33"/>
      <c r="D22" s="33"/>
      <c r="E22" s="39"/>
      <c r="F22" s="39"/>
      <c r="G22" s="39"/>
      <c r="H22" s="39"/>
      <c r="I22" s="39"/>
      <c r="J22" s="39"/>
    </row>
    <row r="23" spans="1:14" ht="11.25" customHeight="1" x14ac:dyDescent="0.15">
      <c r="A23" s="42" t="s">
        <v>194</v>
      </c>
      <c r="B23" s="42"/>
      <c r="C23" s="42"/>
      <c r="D23" s="42"/>
      <c r="E23" s="39">
        <v>0.73</v>
      </c>
      <c r="F23" s="39">
        <v>1.1000000000000001</v>
      </c>
      <c r="G23" s="39">
        <v>1.1000000000000001</v>
      </c>
      <c r="H23" s="39">
        <v>1.1000000000000001</v>
      </c>
      <c r="I23" s="39">
        <v>0.37</v>
      </c>
      <c r="J23" s="39"/>
      <c r="K23" s="99"/>
    </row>
    <row r="24" spans="1:14" ht="73.5" x14ac:dyDescent="0.15">
      <c r="A24" s="36" t="s">
        <v>195</v>
      </c>
      <c r="B24" s="36"/>
      <c r="C24" s="36"/>
      <c r="D24" s="36"/>
      <c r="E24" s="39"/>
      <c r="F24" s="39"/>
      <c r="G24" s="39"/>
      <c r="H24" s="39"/>
      <c r="I24" s="39"/>
      <c r="J24" s="39"/>
    </row>
    <row r="25" spans="1:14" ht="11.25" customHeight="1" x14ac:dyDescent="0.15">
      <c r="A25" s="42"/>
      <c r="B25" s="42"/>
      <c r="C25" s="42"/>
      <c r="D25" s="42"/>
      <c r="E25" s="39"/>
      <c r="F25" s="39"/>
      <c r="G25" s="39"/>
      <c r="H25" s="39"/>
      <c r="I25" s="39"/>
      <c r="J25" s="39"/>
    </row>
    <row r="26" spans="1:14" ht="10.5" x14ac:dyDescent="0.15">
      <c r="A26" s="34" t="s">
        <v>196</v>
      </c>
      <c r="B26" s="34"/>
      <c r="C26" s="34"/>
      <c r="D26" s="34"/>
      <c r="E26" s="39"/>
      <c r="F26" s="39"/>
      <c r="G26" s="39"/>
      <c r="H26" s="39">
        <v>30.3</v>
      </c>
      <c r="I26" s="39">
        <v>48.9</v>
      </c>
      <c r="J26" s="39">
        <v>50.5</v>
      </c>
    </row>
    <row r="27" spans="1:14" ht="73.5" x14ac:dyDescent="0.15">
      <c r="A27" s="36" t="s">
        <v>197</v>
      </c>
      <c r="B27" s="36"/>
      <c r="C27" s="36"/>
      <c r="D27" s="36"/>
      <c r="E27" s="39"/>
      <c r="F27" s="39"/>
      <c r="G27" s="39"/>
      <c r="H27" s="39"/>
      <c r="I27" s="39"/>
      <c r="J27" s="39"/>
    </row>
    <row r="28" spans="1:14" ht="10.5" x14ac:dyDescent="0.15">
      <c r="A28" s="36"/>
      <c r="B28" s="36"/>
      <c r="C28" s="36"/>
      <c r="D28" s="36"/>
      <c r="E28" s="39"/>
      <c r="F28" s="39"/>
      <c r="G28" s="39"/>
      <c r="H28" s="39"/>
      <c r="I28" s="39"/>
      <c r="J28" s="39"/>
    </row>
    <row r="29" spans="1:14" ht="15" x14ac:dyDescent="0.25">
      <c r="A29" s="201" t="s">
        <v>48</v>
      </c>
      <c r="B29" s="201"/>
      <c r="C29" s="201"/>
      <c r="D29" s="201"/>
      <c r="E29" s="204"/>
      <c r="F29" s="204"/>
      <c r="G29" s="204"/>
      <c r="H29" s="204"/>
      <c r="I29" s="204"/>
      <c r="J29" s="203"/>
    </row>
    <row r="30" spans="1:14" ht="15" x14ac:dyDescent="0.25">
      <c r="A30" s="37" t="s">
        <v>51</v>
      </c>
      <c r="B30" s="37"/>
      <c r="C30" s="37"/>
      <c r="D30" s="37"/>
      <c r="E30" s="38"/>
      <c r="F30" s="38"/>
      <c r="G30" s="38"/>
      <c r="H30" s="38"/>
      <c r="I30" s="38"/>
      <c r="J30" s="43"/>
    </row>
    <row r="31" spans="1:14" ht="10.5" x14ac:dyDescent="0.15">
      <c r="A31" s="34" t="s">
        <v>194</v>
      </c>
      <c r="B31" s="36"/>
      <c r="C31" s="36"/>
      <c r="D31" s="36"/>
      <c r="E31" s="39">
        <v>-0.73</v>
      </c>
      <c r="F31" s="39">
        <v>-1.1000000000000001</v>
      </c>
      <c r="G31" s="39">
        <v>-1.1000000000000001</v>
      </c>
      <c r="H31" s="39">
        <v>-1.1000000000000001</v>
      </c>
      <c r="I31" s="39">
        <v>-0.37</v>
      </c>
      <c r="J31" s="39"/>
    </row>
    <row r="32" spans="1:14" ht="52.5" x14ac:dyDescent="0.15">
      <c r="A32" s="176" t="s">
        <v>260</v>
      </c>
      <c r="B32" s="36"/>
      <c r="C32" s="36"/>
      <c r="D32" s="36"/>
      <c r="E32" s="39"/>
      <c r="F32" s="39"/>
      <c r="G32" s="39"/>
      <c r="H32" s="39"/>
      <c r="I32" s="39"/>
      <c r="J32" s="39"/>
      <c r="K32" s="188"/>
      <c r="L32" s="188"/>
      <c r="M32" s="188"/>
      <c r="N32" s="188"/>
    </row>
    <row r="33" spans="1:10" ht="10.5" x14ac:dyDescent="0.15">
      <c r="A33" s="36"/>
      <c r="B33" s="36"/>
      <c r="C33" s="36"/>
      <c r="D33" s="36"/>
      <c r="E33" s="39"/>
      <c r="F33" s="39"/>
      <c r="G33" s="39"/>
      <c r="H33" s="39"/>
      <c r="I33" s="39"/>
      <c r="J33" s="39"/>
    </row>
    <row r="34" spans="1:10" ht="10.5" x14ac:dyDescent="0.15">
      <c r="A34" s="34" t="s">
        <v>82</v>
      </c>
      <c r="B34" s="36"/>
      <c r="C34" s="36"/>
      <c r="D34" s="36"/>
      <c r="E34" s="39"/>
      <c r="F34" s="39">
        <v>33.912999999999997</v>
      </c>
      <c r="G34" s="39">
        <v>33.912999999999997</v>
      </c>
      <c r="H34" s="39">
        <v>33.912999999999997</v>
      </c>
      <c r="I34" s="39">
        <v>33.912999999999997</v>
      </c>
      <c r="J34" s="39">
        <v>33.912999999999997</v>
      </c>
    </row>
    <row r="35" spans="1:10" ht="10.5" x14ac:dyDescent="0.15">
      <c r="A35" s="36" t="s">
        <v>83</v>
      </c>
      <c r="B35" s="36"/>
      <c r="C35" s="36"/>
      <c r="D35" s="36"/>
      <c r="E35" s="39"/>
      <c r="F35" s="39"/>
      <c r="G35" s="39"/>
      <c r="H35" s="39"/>
      <c r="I35" s="39"/>
      <c r="J35" s="39"/>
    </row>
    <row r="36" spans="1:10" ht="11.25" customHeight="1" x14ac:dyDescent="0.15">
      <c r="A36" s="44"/>
      <c r="B36" s="44"/>
      <c r="C36" s="44"/>
      <c r="D36" s="44"/>
      <c r="E36" s="45"/>
      <c r="F36" s="45"/>
      <c r="G36" s="45"/>
      <c r="H36" s="45"/>
      <c r="I36" s="45"/>
      <c r="J36" s="45"/>
    </row>
    <row r="37" spans="1:10" ht="11.25" customHeight="1" x14ac:dyDescent="0.15">
      <c r="A37" s="46"/>
      <c r="B37" s="47"/>
      <c r="C37" s="47"/>
      <c r="D37" s="47"/>
      <c r="E37" s="47"/>
      <c r="F37" s="47"/>
      <c r="G37" s="47"/>
      <c r="H37" s="47"/>
      <c r="I37" s="47"/>
      <c r="J37" s="47"/>
    </row>
    <row r="38" spans="1:10" ht="11.25" customHeight="1" x14ac:dyDescent="0.15">
      <c r="A38" s="48"/>
      <c r="B38" s="90"/>
      <c r="C38" s="90"/>
      <c r="D38" s="90"/>
      <c r="E38" s="90"/>
      <c r="F38" s="90"/>
      <c r="G38" s="90"/>
      <c r="H38" s="90"/>
      <c r="I38" s="90"/>
      <c r="J38" s="90"/>
    </row>
  </sheetData>
  <mergeCells count="5">
    <mergeCell ref="A1:J1"/>
    <mergeCell ref="A11:J11"/>
    <mergeCell ref="A13:E13"/>
    <mergeCell ref="A18:J18"/>
    <mergeCell ref="A29:J2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79666-5FB9-4108-A907-58D27E920017}">
  <dimension ref="A1:R38"/>
  <sheetViews>
    <sheetView topLeftCell="A8" workbookViewId="0">
      <selection activeCell="J39" sqref="A1:J39"/>
    </sheetView>
  </sheetViews>
  <sheetFormatPr defaultColWidth="9.140625" defaultRowHeight="10.5" x14ac:dyDescent="0.15"/>
  <cols>
    <col min="1" max="1" width="52" style="1" customWidth="1"/>
    <col min="2" max="4" width="8.85546875" style="1" customWidth="1"/>
    <col min="5" max="7" width="7.42578125" style="1" customWidth="1"/>
    <col min="8" max="13" width="8.42578125" style="1" bestFit="1" customWidth="1"/>
    <col min="14" max="16384" width="9.140625" style="1"/>
  </cols>
  <sheetData>
    <row r="1" spans="1:10" ht="15.75" customHeight="1" x14ac:dyDescent="0.25">
      <c r="A1" s="198" t="s">
        <v>198</v>
      </c>
      <c r="B1" s="198"/>
      <c r="C1" s="198"/>
      <c r="D1" s="198"/>
      <c r="E1" s="198"/>
      <c r="F1" s="198"/>
      <c r="G1" s="198"/>
      <c r="H1" s="198"/>
      <c r="I1" s="198"/>
      <c r="J1" s="197"/>
    </row>
    <row r="2" spans="1:10" x14ac:dyDescent="0.15">
      <c r="A2" s="21"/>
      <c r="B2" s="21">
        <v>2020</v>
      </c>
      <c r="C2" s="21">
        <v>2021</v>
      </c>
      <c r="D2" s="21">
        <v>2022</v>
      </c>
      <c r="E2" s="21">
        <v>2023</v>
      </c>
      <c r="F2" s="21">
        <v>2024</v>
      </c>
      <c r="G2" s="21">
        <v>2025</v>
      </c>
      <c r="H2" s="21">
        <v>2026</v>
      </c>
      <c r="I2" s="21">
        <v>2027</v>
      </c>
      <c r="J2" s="21">
        <v>2028</v>
      </c>
    </row>
    <row r="3" spans="1:10" x14ac:dyDescent="0.15">
      <c r="A3" s="22" t="s">
        <v>31</v>
      </c>
      <c r="B3" s="23">
        <v>588.226</v>
      </c>
      <c r="C3" s="23">
        <v>450.38299999999998</v>
      </c>
      <c r="D3" s="23">
        <v>995.14499999999998</v>
      </c>
      <c r="E3" s="23">
        <v>745.66200000000003</v>
      </c>
      <c r="F3" s="23">
        <v>746.17899999999997</v>
      </c>
      <c r="G3" s="23">
        <v>753.10400000000004</v>
      </c>
      <c r="H3" s="23">
        <v>753.10400000000004</v>
      </c>
      <c r="I3" s="23">
        <v>753.10400000000004</v>
      </c>
      <c r="J3" s="23">
        <v>753.10400000000004</v>
      </c>
    </row>
    <row r="4" spans="1:10" x14ac:dyDescent="0.15">
      <c r="A4" s="24" t="s">
        <v>32</v>
      </c>
      <c r="B4" s="25">
        <v>0</v>
      </c>
      <c r="C4" s="25">
        <v>0</v>
      </c>
      <c r="D4" s="25">
        <v>8.1129999999999995</v>
      </c>
      <c r="E4" s="23"/>
      <c r="F4" s="23"/>
      <c r="G4" s="23"/>
      <c r="H4" s="23"/>
      <c r="I4" s="23"/>
      <c r="J4" s="23"/>
    </row>
    <row r="5" spans="1:10" x14ac:dyDescent="0.15">
      <c r="A5" s="24" t="s">
        <v>33</v>
      </c>
      <c r="B5" s="25">
        <v>0.93100000000004002</v>
      </c>
      <c r="C5" s="25">
        <v>4.6620000000000346</v>
      </c>
      <c r="D5" s="25">
        <v>42.379999999999939</v>
      </c>
      <c r="E5" s="23"/>
      <c r="F5" s="23"/>
      <c r="G5" s="23"/>
      <c r="H5" s="23"/>
      <c r="I5" s="23"/>
      <c r="J5" s="23"/>
    </row>
    <row r="6" spans="1:10" ht="11.25" x14ac:dyDescent="0.15">
      <c r="A6" s="24" t="s">
        <v>34</v>
      </c>
      <c r="B6" s="25"/>
      <c r="C6" s="25"/>
      <c r="D6" s="25"/>
      <c r="E6" s="27">
        <v>60.241999999999962</v>
      </c>
      <c r="F6" s="27">
        <v>60.283999999999992</v>
      </c>
      <c r="G6" s="27">
        <v>60.842999999999961</v>
      </c>
      <c r="H6" s="27">
        <v>60.842999999999961</v>
      </c>
      <c r="I6" s="27">
        <v>60.842999999999961</v>
      </c>
      <c r="J6" s="27">
        <v>60.842999999999961</v>
      </c>
    </row>
    <row r="7" spans="1:10" x14ac:dyDescent="0.15">
      <c r="A7" s="24" t="s">
        <v>35</v>
      </c>
      <c r="B7" s="25">
        <v>0</v>
      </c>
      <c r="C7" s="25">
        <v>2.0840000000000032</v>
      </c>
      <c r="D7" s="25">
        <v>13.907000000000153</v>
      </c>
      <c r="E7" s="25">
        <v>-26.856999999999971</v>
      </c>
      <c r="F7" s="25">
        <v>-4.0359999999999445</v>
      </c>
      <c r="G7" s="25">
        <v>-4.0360000000000582</v>
      </c>
      <c r="H7" s="25">
        <v>-4.0360000000000582</v>
      </c>
      <c r="I7" s="25">
        <v>-4.0360000000000582</v>
      </c>
      <c r="J7" s="25">
        <v>-4.0360000000000582</v>
      </c>
    </row>
    <row r="8" spans="1:10" x14ac:dyDescent="0.15">
      <c r="A8" s="28" t="s">
        <v>36</v>
      </c>
      <c r="B8" s="29">
        <v>0.93100000000004002</v>
      </c>
      <c r="C8" s="29">
        <v>6.7460000000000377</v>
      </c>
      <c r="D8" s="29">
        <v>64.400000000000091</v>
      </c>
      <c r="E8" s="29">
        <v>33.384999999999991</v>
      </c>
      <c r="F8" s="29">
        <v>56.248000000000047</v>
      </c>
      <c r="G8" s="29">
        <v>56.806999999999903</v>
      </c>
      <c r="H8" s="29">
        <v>56.806999999999903</v>
      </c>
      <c r="I8" s="29">
        <v>56.806999999999903</v>
      </c>
      <c r="J8" s="29">
        <v>56.806999999999903</v>
      </c>
    </row>
    <row r="9" spans="1:10" x14ac:dyDescent="0.15">
      <c r="A9" s="30" t="s">
        <v>37</v>
      </c>
      <c r="B9" s="31">
        <v>589.15700000000004</v>
      </c>
      <c r="C9" s="31">
        <v>457.12900000000002</v>
      </c>
      <c r="D9" s="31">
        <v>1059.5450000000001</v>
      </c>
      <c r="E9" s="31">
        <v>779.04700000000003</v>
      </c>
      <c r="F9" s="31">
        <v>802.42700000000002</v>
      </c>
      <c r="G9" s="31">
        <v>809.91099999999994</v>
      </c>
      <c r="H9" s="31">
        <v>809.91099999999994</v>
      </c>
      <c r="I9" s="31">
        <v>809.91099999999994</v>
      </c>
      <c r="J9" s="31">
        <v>809.91099999999994</v>
      </c>
    </row>
    <row r="10" spans="1:10" x14ac:dyDescent="0.15">
      <c r="A10" s="22"/>
      <c r="B10" s="22"/>
      <c r="C10" s="22"/>
      <c r="D10" s="22"/>
      <c r="E10" s="32"/>
      <c r="F10" s="32"/>
      <c r="G10" s="32"/>
      <c r="H10" s="32"/>
      <c r="I10" s="32"/>
      <c r="J10" s="32"/>
    </row>
    <row r="11" spans="1:10" ht="80.099999999999994" customHeight="1" x14ac:dyDescent="0.25">
      <c r="A11" s="219" t="s">
        <v>199</v>
      </c>
      <c r="B11" s="219"/>
      <c r="C11" s="219"/>
      <c r="D11" s="219"/>
      <c r="E11" s="220"/>
      <c r="F11" s="220"/>
      <c r="G11" s="220"/>
      <c r="H11" s="220"/>
      <c r="I11" s="220"/>
      <c r="J11" s="200"/>
    </row>
    <row r="12" spans="1:10" ht="15" customHeight="1" x14ac:dyDescent="0.15">
      <c r="A12" s="22"/>
      <c r="B12" s="22"/>
      <c r="C12" s="22"/>
      <c r="D12" s="22"/>
      <c r="E12" s="32"/>
      <c r="F12" s="32"/>
      <c r="G12" s="32"/>
      <c r="H12" s="32"/>
      <c r="I12" s="32"/>
      <c r="J12" s="32"/>
    </row>
    <row r="13" spans="1:10" ht="15" customHeight="1" x14ac:dyDescent="0.25">
      <c r="A13" s="201" t="s">
        <v>39</v>
      </c>
      <c r="B13" s="202"/>
      <c r="C13" s="202"/>
      <c r="D13" s="202"/>
      <c r="E13" s="202"/>
      <c r="F13" s="98"/>
      <c r="G13" s="98"/>
      <c r="H13" s="98"/>
      <c r="I13" s="98"/>
      <c r="J13" s="98"/>
    </row>
    <row r="14" spans="1:10" ht="15" customHeight="1" x14ac:dyDescent="0.15">
      <c r="A14" s="33" t="s">
        <v>40</v>
      </c>
      <c r="B14" s="22"/>
      <c r="C14" s="22"/>
      <c r="D14" s="22"/>
      <c r="E14" s="32"/>
      <c r="F14" s="32"/>
      <c r="G14" s="32"/>
      <c r="H14" s="32"/>
      <c r="I14" s="32"/>
      <c r="J14" s="32"/>
    </row>
    <row r="15" spans="1:10" ht="15" customHeight="1" x14ac:dyDescent="0.15">
      <c r="A15" s="34" t="s">
        <v>41</v>
      </c>
      <c r="B15" s="22"/>
      <c r="C15" s="22"/>
      <c r="D15" s="35">
        <v>8.1129999999999995</v>
      </c>
      <c r="E15" s="35"/>
      <c r="F15" s="32"/>
      <c r="G15" s="32"/>
      <c r="H15" s="32"/>
      <c r="I15" s="32"/>
      <c r="J15" s="32"/>
    </row>
    <row r="16" spans="1:10" ht="21" x14ac:dyDescent="0.15">
      <c r="A16" s="36" t="s">
        <v>42</v>
      </c>
      <c r="B16" s="22"/>
      <c r="C16" s="22"/>
      <c r="D16" s="25"/>
      <c r="E16" s="32"/>
      <c r="F16" s="32"/>
      <c r="G16" s="32"/>
      <c r="H16" s="32"/>
      <c r="I16" s="32"/>
      <c r="J16" s="32"/>
    </row>
    <row r="17" spans="1:18" ht="15" customHeight="1" x14ac:dyDescent="0.15">
      <c r="A17" s="22"/>
      <c r="B17" s="22"/>
      <c r="C17" s="22"/>
      <c r="D17" s="22"/>
      <c r="E17" s="32"/>
      <c r="F17" s="32"/>
      <c r="G17" s="32"/>
      <c r="H17" s="32"/>
      <c r="I17" s="32"/>
      <c r="J17" s="32"/>
    </row>
    <row r="18" spans="1:18" ht="15" customHeight="1" x14ac:dyDescent="0.25">
      <c r="A18" s="201" t="s">
        <v>43</v>
      </c>
      <c r="B18" s="202"/>
      <c r="C18" s="202"/>
      <c r="D18" s="202"/>
      <c r="E18" s="202"/>
      <c r="F18" s="98"/>
      <c r="G18" s="98"/>
      <c r="H18" s="98"/>
      <c r="I18" s="98"/>
      <c r="J18" s="98"/>
    </row>
    <row r="19" spans="1:18" ht="15" customHeight="1" x14ac:dyDescent="0.15">
      <c r="A19" s="33" t="s">
        <v>40</v>
      </c>
      <c r="B19" s="37"/>
      <c r="C19" s="37"/>
      <c r="D19" s="37"/>
      <c r="E19" s="38"/>
      <c r="F19" s="32"/>
      <c r="G19" s="32"/>
      <c r="H19" s="32"/>
      <c r="I19" s="32"/>
      <c r="J19" s="32"/>
    </row>
    <row r="20" spans="1:18" ht="15" customHeight="1" x14ac:dyDescent="0.15">
      <c r="A20" s="34" t="s">
        <v>44</v>
      </c>
      <c r="B20" s="39">
        <v>0.93100000000000005</v>
      </c>
      <c r="C20" s="40">
        <v>4.6619999999999999</v>
      </c>
      <c r="D20" s="40">
        <v>42.38</v>
      </c>
      <c r="E20" s="40"/>
      <c r="F20" s="32"/>
      <c r="G20" s="32"/>
      <c r="H20" s="32"/>
      <c r="I20" s="32"/>
      <c r="J20" s="32"/>
    </row>
    <row r="21" spans="1:18" ht="63" x14ac:dyDescent="0.15">
      <c r="A21" s="36" t="s">
        <v>200</v>
      </c>
      <c r="B21" s="41"/>
      <c r="C21" s="41"/>
      <c r="D21" s="41"/>
      <c r="E21" s="40"/>
      <c r="F21" s="32"/>
      <c r="G21" s="32"/>
      <c r="H21" s="32"/>
      <c r="I21" s="32"/>
      <c r="J21" s="32"/>
    </row>
    <row r="22" spans="1:18" ht="15" customHeight="1" x14ac:dyDescent="0.15">
      <c r="A22" s="22"/>
      <c r="B22" s="22"/>
      <c r="C22" s="22"/>
      <c r="D22" s="22"/>
      <c r="E22" s="32"/>
      <c r="F22" s="32"/>
      <c r="G22" s="32"/>
      <c r="H22" s="32"/>
      <c r="I22" s="32"/>
      <c r="J22" s="32"/>
    </row>
    <row r="23" spans="1:18" ht="15" x14ac:dyDescent="0.25">
      <c r="A23" s="201" t="s">
        <v>75</v>
      </c>
      <c r="B23" s="201"/>
      <c r="C23" s="201"/>
      <c r="D23" s="201"/>
      <c r="E23" s="202"/>
      <c r="F23" s="202"/>
      <c r="G23" s="202"/>
      <c r="H23" s="202"/>
      <c r="I23" s="202"/>
      <c r="J23" s="203"/>
    </row>
    <row r="24" spans="1:18" ht="15" x14ac:dyDescent="0.25">
      <c r="A24" s="33" t="s">
        <v>40</v>
      </c>
      <c r="B24" s="33"/>
      <c r="C24" s="33"/>
      <c r="D24" s="33"/>
      <c r="E24" s="39"/>
      <c r="F24" s="43"/>
      <c r="G24" s="43"/>
      <c r="H24" s="43"/>
      <c r="I24" s="43"/>
      <c r="J24" s="43"/>
    </row>
    <row r="25" spans="1:18" x14ac:dyDescent="0.15">
      <c r="A25" s="42" t="s">
        <v>47</v>
      </c>
      <c r="B25" s="42"/>
      <c r="C25" s="42"/>
      <c r="D25" s="42"/>
      <c r="E25" s="39">
        <v>60.241999999999997</v>
      </c>
      <c r="F25" s="39">
        <v>60.283999999999999</v>
      </c>
      <c r="G25" s="39">
        <v>60.843000000000004</v>
      </c>
      <c r="H25" s="39">
        <v>60.843000000000004</v>
      </c>
      <c r="I25" s="39">
        <v>60.843000000000004</v>
      </c>
      <c r="J25" s="39">
        <v>60.843000000000004</v>
      </c>
    </row>
    <row r="26" spans="1:18" x14ac:dyDescent="0.15">
      <c r="A26" s="42"/>
      <c r="B26" s="42"/>
      <c r="C26" s="42"/>
      <c r="D26" s="42"/>
      <c r="E26" s="39"/>
      <c r="F26" s="39"/>
      <c r="G26" s="39"/>
      <c r="H26" s="39"/>
      <c r="I26" s="39"/>
      <c r="J26" s="39"/>
    </row>
    <row r="27" spans="1:18" ht="15" x14ac:dyDescent="0.25">
      <c r="A27" s="201" t="s">
        <v>48</v>
      </c>
      <c r="B27" s="201"/>
      <c r="C27" s="201"/>
      <c r="D27" s="201"/>
      <c r="E27" s="204"/>
      <c r="F27" s="204"/>
      <c r="G27" s="204"/>
      <c r="H27" s="204"/>
      <c r="I27" s="204"/>
      <c r="J27" s="203"/>
    </row>
    <row r="28" spans="1:18" x14ac:dyDescent="0.15">
      <c r="A28" s="42"/>
      <c r="B28" s="42"/>
      <c r="C28" s="42"/>
      <c r="D28" s="42"/>
      <c r="E28" s="39"/>
      <c r="F28" s="39"/>
      <c r="G28" s="39"/>
      <c r="H28" s="39"/>
      <c r="I28" s="39"/>
      <c r="J28" s="39"/>
    </row>
    <row r="29" spans="1:18" x14ac:dyDescent="0.15">
      <c r="A29" s="33" t="s">
        <v>40</v>
      </c>
      <c r="B29" s="42"/>
      <c r="C29" s="42"/>
      <c r="D29" s="42"/>
      <c r="E29" s="39"/>
      <c r="F29" s="39"/>
      <c r="G29" s="39"/>
      <c r="H29" s="39"/>
      <c r="I29" s="39"/>
      <c r="J29" s="39"/>
    </row>
    <row r="30" spans="1:18" x14ac:dyDescent="0.15">
      <c r="A30" s="42" t="s">
        <v>49</v>
      </c>
      <c r="B30" s="42"/>
      <c r="C30" s="121">
        <v>2.0840000000000001</v>
      </c>
      <c r="D30" s="121">
        <v>13.907</v>
      </c>
      <c r="E30" s="39">
        <v>-26.856999999999999</v>
      </c>
      <c r="F30" s="39">
        <v>-26.856999999999999</v>
      </c>
      <c r="G30" s="39">
        <v>-26.856999999999999</v>
      </c>
      <c r="H30" s="39">
        <v>-26.856999999999999</v>
      </c>
      <c r="I30" s="39">
        <v>-26.856999999999999</v>
      </c>
      <c r="J30" s="39">
        <v>-26.856999999999999</v>
      </c>
    </row>
    <row r="31" spans="1:18" ht="21" x14ac:dyDescent="0.15">
      <c r="A31" s="38" t="s">
        <v>50</v>
      </c>
      <c r="B31" s="42"/>
      <c r="C31" s="42"/>
      <c r="D31" s="42"/>
      <c r="E31" s="39"/>
      <c r="F31" s="39"/>
      <c r="G31" s="39"/>
      <c r="H31" s="39"/>
      <c r="I31" s="39"/>
      <c r="J31" s="39"/>
      <c r="N31" s="47"/>
      <c r="O31" s="47"/>
      <c r="P31" s="47"/>
      <c r="Q31" s="47"/>
      <c r="R31" s="47"/>
    </row>
    <row r="32" spans="1:18" x14ac:dyDescent="0.15">
      <c r="A32" s="36"/>
      <c r="B32" s="42"/>
      <c r="C32" s="42"/>
      <c r="D32" s="42"/>
      <c r="E32" s="39"/>
      <c r="F32" s="39"/>
      <c r="G32" s="39"/>
      <c r="H32" s="39"/>
      <c r="I32" s="39"/>
      <c r="J32" s="39"/>
    </row>
    <row r="33" spans="1:18" x14ac:dyDescent="0.15">
      <c r="A33" s="89" t="s">
        <v>51</v>
      </c>
      <c r="B33" s="42"/>
      <c r="C33" s="42"/>
      <c r="D33" s="42"/>
      <c r="E33" s="39"/>
      <c r="F33" s="39"/>
      <c r="G33" s="39"/>
      <c r="H33" s="39"/>
      <c r="I33" s="39"/>
      <c r="J33" s="39"/>
    </row>
    <row r="34" spans="1:18" x14ac:dyDescent="0.15">
      <c r="A34" s="34" t="s">
        <v>82</v>
      </c>
      <c r="B34" s="42"/>
      <c r="C34" s="42"/>
      <c r="D34" s="42"/>
      <c r="E34" s="39"/>
      <c r="F34" s="39">
        <v>22.820999999999998</v>
      </c>
      <c r="G34" s="39">
        <v>22.820999999999998</v>
      </c>
      <c r="H34" s="39">
        <v>22.820999999999998</v>
      </c>
      <c r="I34" s="39">
        <v>22.820999999999998</v>
      </c>
      <c r="J34" s="39">
        <v>22.820999999999998</v>
      </c>
    </row>
    <row r="35" spans="1:18" x14ac:dyDescent="0.15">
      <c r="A35" s="36" t="s">
        <v>83</v>
      </c>
      <c r="B35" s="42"/>
      <c r="C35" s="42"/>
      <c r="D35" s="42"/>
      <c r="E35" s="39"/>
      <c r="F35" s="39"/>
      <c r="G35" s="39"/>
      <c r="H35" s="39"/>
      <c r="I35" s="39"/>
      <c r="J35" s="39"/>
      <c r="N35" s="47"/>
      <c r="O35" s="47"/>
      <c r="P35" s="47"/>
      <c r="Q35" s="47"/>
      <c r="R35" s="47"/>
    </row>
    <row r="36" spans="1:18" x14ac:dyDescent="0.15">
      <c r="A36" s="92"/>
      <c r="B36" s="92"/>
      <c r="C36" s="92"/>
      <c r="D36" s="92"/>
      <c r="E36" s="97"/>
      <c r="F36" s="97"/>
      <c r="G36" s="97"/>
      <c r="H36" s="97"/>
      <c r="I36" s="97"/>
      <c r="J36" s="97"/>
    </row>
    <row r="37" spans="1:18" x14ac:dyDescent="0.15">
      <c r="A37" s="46"/>
      <c r="B37" s="47"/>
      <c r="C37" s="47"/>
      <c r="D37" s="47"/>
      <c r="E37" s="47"/>
      <c r="F37" s="47"/>
      <c r="G37" s="47"/>
      <c r="H37" s="47"/>
      <c r="I37" s="47"/>
      <c r="J37" s="47"/>
    </row>
    <row r="38" spans="1:18" x14ac:dyDescent="0.15">
      <c r="A38" s="48"/>
      <c r="B38" s="90"/>
      <c r="C38" s="90"/>
      <c r="D38" s="90"/>
      <c r="E38" s="90"/>
      <c r="F38" s="90"/>
      <c r="G38" s="90"/>
      <c r="H38" s="90"/>
      <c r="I38" s="90"/>
      <c r="J38" s="90"/>
    </row>
  </sheetData>
  <mergeCells count="6">
    <mergeCell ref="A27:J27"/>
    <mergeCell ref="A1:J1"/>
    <mergeCell ref="A11:J11"/>
    <mergeCell ref="A13:E13"/>
    <mergeCell ref="A18:E18"/>
    <mergeCell ref="A23:J2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2AFD5-C3C4-4FC4-8683-A595A25BEB33}">
  <dimension ref="A1:J22"/>
  <sheetViews>
    <sheetView workbookViewId="0">
      <selection activeCell="A16" sqref="A16"/>
    </sheetView>
  </sheetViews>
  <sheetFormatPr defaultColWidth="8.7109375" defaultRowHeight="10.5" x14ac:dyDescent="0.15"/>
  <cols>
    <col min="1" max="1" width="52" style="1" customWidth="1"/>
    <col min="2" max="9" width="8.85546875" style="1" bestFit="1" customWidth="1"/>
    <col min="10" max="10" width="9.42578125" style="1" bestFit="1" customWidth="1"/>
    <col min="11" max="16384" width="8.7109375" style="1"/>
  </cols>
  <sheetData>
    <row r="1" spans="1:10" ht="15.6" customHeight="1" x14ac:dyDescent="0.15">
      <c r="A1" s="198" t="s">
        <v>201</v>
      </c>
      <c r="B1" s="198"/>
      <c r="C1" s="198"/>
      <c r="D1" s="198"/>
      <c r="E1" s="198"/>
      <c r="F1" s="198"/>
      <c r="G1" s="198"/>
      <c r="H1" s="198"/>
      <c r="I1" s="198"/>
      <c r="J1" s="205"/>
    </row>
    <row r="2" spans="1:10" x14ac:dyDescent="0.15">
      <c r="A2" s="21"/>
      <c r="B2" s="21">
        <v>2020</v>
      </c>
      <c r="C2" s="21">
        <v>2021</v>
      </c>
      <c r="D2" s="21">
        <v>2022</v>
      </c>
      <c r="E2" s="21">
        <v>2023</v>
      </c>
      <c r="F2" s="21">
        <v>2024</v>
      </c>
      <c r="G2" s="21">
        <v>2025</v>
      </c>
      <c r="H2" s="21">
        <v>2026</v>
      </c>
      <c r="I2" s="21">
        <v>2027</v>
      </c>
      <c r="J2" s="21">
        <v>2028</v>
      </c>
    </row>
    <row r="3" spans="1:10" x14ac:dyDescent="0.15">
      <c r="A3" s="22" t="s">
        <v>31</v>
      </c>
      <c r="B3" s="23">
        <v>0</v>
      </c>
      <c r="C3" s="23">
        <v>0</v>
      </c>
      <c r="D3" s="23">
        <v>0</v>
      </c>
      <c r="E3" s="23">
        <v>0</v>
      </c>
      <c r="F3" s="23">
        <v>0</v>
      </c>
      <c r="G3" s="23">
        <v>0</v>
      </c>
      <c r="H3" s="23">
        <v>0</v>
      </c>
      <c r="I3" s="23">
        <v>0</v>
      </c>
      <c r="J3" s="23">
        <v>0</v>
      </c>
    </row>
    <row r="4" spans="1:10" x14ac:dyDescent="0.15">
      <c r="A4" s="24" t="s">
        <v>35</v>
      </c>
      <c r="B4" s="25">
        <v>0</v>
      </c>
      <c r="C4" s="25">
        <v>0</v>
      </c>
      <c r="D4" s="25">
        <v>0</v>
      </c>
      <c r="E4" s="25">
        <v>80</v>
      </c>
      <c r="F4" s="25">
        <v>582.30499999999995</v>
      </c>
      <c r="G4" s="25">
        <v>784.65499999999997</v>
      </c>
      <c r="H4" s="25">
        <v>575.85</v>
      </c>
      <c r="I4" s="25">
        <v>372.54500000000002</v>
      </c>
      <c r="J4" s="25">
        <v>0</v>
      </c>
    </row>
    <row r="5" spans="1:10" x14ac:dyDescent="0.15">
      <c r="A5" s="30" t="s">
        <v>37</v>
      </c>
      <c r="B5" s="31">
        <v>0</v>
      </c>
      <c r="C5" s="31">
        <v>0</v>
      </c>
      <c r="D5" s="31">
        <v>0</v>
      </c>
      <c r="E5" s="31">
        <v>80</v>
      </c>
      <c r="F5" s="31">
        <v>582.30499999999995</v>
      </c>
      <c r="G5" s="31">
        <v>784.65499999999997</v>
      </c>
      <c r="H5" s="31">
        <v>575.85</v>
      </c>
      <c r="I5" s="31">
        <v>372.54500000000002</v>
      </c>
      <c r="J5" s="31">
        <v>0</v>
      </c>
    </row>
    <row r="6" spans="1:10" x14ac:dyDescent="0.15">
      <c r="A6" s="22"/>
      <c r="B6" s="22"/>
      <c r="C6" s="22"/>
      <c r="D6" s="22"/>
      <c r="E6" s="32"/>
      <c r="F6" s="32"/>
      <c r="G6" s="32"/>
      <c r="H6" s="32"/>
      <c r="I6" s="32"/>
      <c r="J6" s="32"/>
    </row>
    <row r="7" spans="1:10" ht="79.5" customHeight="1" x14ac:dyDescent="0.15">
      <c r="A7" s="221" t="s">
        <v>202</v>
      </c>
      <c r="B7" s="222"/>
      <c r="C7" s="222"/>
      <c r="D7" s="222"/>
      <c r="E7" s="222"/>
      <c r="F7" s="222"/>
      <c r="G7" s="222"/>
      <c r="H7" s="222"/>
      <c r="I7" s="222"/>
      <c r="J7" s="223"/>
    </row>
    <row r="8" spans="1:10" ht="66.95" customHeight="1" x14ac:dyDescent="0.25">
      <c r="A8" s="199" t="s">
        <v>203</v>
      </c>
      <c r="B8" s="200"/>
      <c r="C8" s="200"/>
      <c r="D8" s="200"/>
      <c r="E8" s="200"/>
      <c r="F8" s="200"/>
      <c r="G8" s="200"/>
      <c r="H8" s="200"/>
      <c r="I8" s="200"/>
      <c r="J8" s="200"/>
    </row>
    <row r="9" spans="1:10" x14ac:dyDescent="0.15">
      <c r="A9" s="24"/>
      <c r="B9" s="22"/>
      <c r="C9" s="22"/>
      <c r="D9" s="22"/>
      <c r="E9" s="32"/>
      <c r="F9" s="32"/>
      <c r="G9" s="32"/>
      <c r="H9" s="32"/>
      <c r="I9" s="32"/>
      <c r="J9" s="32"/>
    </row>
    <row r="10" spans="1:10" ht="14.45" customHeight="1" x14ac:dyDescent="0.15">
      <c r="A10" s="201" t="s">
        <v>48</v>
      </c>
      <c r="B10" s="201"/>
      <c r="C10" s="201"/>
      <c r="D10" s="201"/>
      <c r="E10" s="204"/>
      <c r="F10" s="204"/>
      <c r="G10" s="204"/>
      <c r="H10" s="204"/>
      <c r="I10" s="204"/>
      <c r="J10" s="207"/>
    </row>
    <row r="11" spans="1:10" ht="14.45" customHeight="1" thickBot="1" x14ac:dyDescent="0.2">
      <c r="A11" s="37" t="s">
        <v>51</v>
      </c>
      <c r="B11" s="37"/>
      <c r="C11" s="37"/>
      <c r="D11" s="37"/>
      <c r="E11" s="38"/>
      <c r="F11" s="38"/>
      <c r="G11" s="38"/>
      <c r="H11" s="38"/>
      <c r="I11" s="38"/>
      <c r="J11" s="38"/>
    </row>
    <row r="12" spans="1:10" ht="21.75" customHeight="1" thickBot="1" x14ac:dyDescent="0.2">
      <c r="A12" s="153" t="s">
        <v>204</v>
      </c>
      <c r="B12" s="37"/>
      <c r="C12" s="37"/>
      <c r="D12" s="37"/>
      <c r="E12" s="40">
        <v>280</v>
      </c>
      <c r="F12" s="40">
        <v>586.41499999999996</v>
      </c>
      <c r="G12" s="40">
        <v>595.26499999999999</v>
      </c>
      <c r="H12" s="40">
        <v>584.90499999999997</v>
      </c>
      <c r="I12" s="40">
        <v>377.54500000000002</v>
      </c>
      <c r="J12" s="40"/>
    </row>
    <row r="13" spans="1:10" ht="63" x14ac:dyDescent="0.15">
      <c r="A13" s="133" t="s">
        <v>205</v>
      </c>
      <c r="B13" s="37"/>
      <c r="C13" s="37"/>
      <c r="D13" s="37"/>
      <c r="E13" s="38"/>
      <c r="F13" s="38"/>
      <c r="G13" s="38"/>
      <c r="H13" s="38"/>
      <c r="I13" s="38"/>
      <c r="J13" s="38"/>
    </row>
    <row r="14" spans="1:10" ht="14.45" customHeight="1" x14ac:dyDescent="0.15">
      <c r="A14" s="154"/>
      <c r="B14" s="37"/>
      <c r="C14" s="37"/>
      <c r="D14" s="37"/>
      <c r="E14" s="38"/>
      <c r="F14" s="38"/>
      <c r="G14" s="38"/>
      <c r="H14" s="38"/>
      <c r="I14" s="38"/>
      <c r="J14" s="38"/>
    </row>
    <row r="15" spans="1:10" ht="14.45" customHeight="1" x14ac:dyDescent="0.15">
      <c r="A15" s="155" t="s">
        <v>206</v>
      </c>
      <c r="B15" s="37"/>
      <c r="C15" s="37"/>
      <c r="D15" s="37"/>
      <c r="E15" s="38"/>
      <c r="F15" s="38">
        <v>-4.1100000000000003</v>
      </c>
      <c r="G15" s="38">
        <v>-10.61</v>
      </c>
      <c r="H15" s="38">
        <v>-9.0549999999999997</v>
      </c>
      <c r="I15" s="38">
        <v>-5</v>
      </c>
      <c r="J15" s="38"/>
    </row>
    <row r="16" spans="1:10" ht="84" x14ac:dyDescent="0.15">
      <c r="A16" s="156" t="s">
        <v>207</v>
      </c>
      <c r="B16" s="37"/>
      <c r="C16" s="37"/>
      <c r="D16" s="37"/>
      <c r="E16" s="38"/>
      <c r="F16" s="38"/>
      <c r="G16" s="38"/>
      <c r="H16" s="38"/>
      <c r="I16" s="38"/>
      <c r="J16" s="38"/>
    </row>
    <row r="17" spans="1:10" ht="14.45" customHeight="1" x14ac:dyDescent="0.15">
      <c r="A17" s="154"/>
      <c r="B17" s="37"/>
      <c r="C17" s="37"/>
      <c r="D17" s="37"/>
      <c r="E17" s="38"/>
      <c r="F17" s="38"/>
      <c r="G17" s="38"/>
      <c r="H17" s="38"/>
      <c r="I17" s="38"/>
      <c r="J17" s="38"/>
    </row>
    <row r="18" spans="1:10" ht="14.45" customHeight="1" x14ac:dyDescent="0.15">
      <c r="A18" s="135" t="s">
        <v>208</v>
      </c>
      <c r="B18" s="37"/>
      <c r="C18" s="37"/>
      <c r="D18" s="37"/>
      <c r="E18" s="38">
        <v>-200</v>
      </c>
      <c r="F18" s="38"/>
      <c r="G18" s="38">
        <v>200</v>
      </c>
      <c r="H18" s="38"/>
      <c r="I18" s="38"/>
      <c r="J18" s="38"/>
    </row>
    <row r="19" spans="1:10" ht="136.5" x14ac:dyDescent="0.15">
      <c r="A19" s="133" t="s">
        <v>209</v>
      </c>
      <c r="B19" s="37"/>
      <c r="C19" s="37"/>
      <c r="D19" s="37"/>
      <c r="E19" s="38"/>
      <c r="F19" s="38"/>
      <c r="G19" s="38"/>
      <c r="H19" s="38"/>
      <c r="I19" s="38"/>
      <c r="J19" s="38"/>
    </row>
    <row r="20" spans="1:10" x14ac:dyDescent="0.15">
      <c r="A20" s="157"/>
      <c r="B20" s="92"/>
      <c r="C20" s="92"/>
      <c r="D20" s="92"/>
      <c r="E20" s="97"/>
      <c r="F20" s="97"/>
      <c r="G20" s="97"/>
      <c r="H20" s="97"/>
      <c r="I20" s="97"/>
      <c r="J20" s="97"/>
    </row>
    <row r="21" spans="1:10" x14ac:dyDescent="0.15">
      <c r="A21" s="46"/>
      <c r="B21" s="47"/>
      <c r="C21" s="47"/>
      <c r="D21" s="47"/>
      <c r="E21" s="47"/>
      <c r="F21" s="47"/>
      <c r="G21" s="47"/>
      <c r="H21" s="47"/>
      <c r="I21" s="47"/>
      <c r="J21" s="47"/>
    </row>
    <row r="22" spans="1:10" x14ac:dyDescent="0.15">
      <c r="A22" s="48"/>
      <c r="B22" s="90"/>
      <c r="C22" s="90"/>
      <c r="D22" s="90"/>
      <c r="E22" s="90"/>
      <c r="F22" s="90"/>
      <c r="G22" s="90"/>
      <c r="H22" s="90"/>
      <c r="I22" s="90"/>
      <c r="J22" s="90"/>
    </row>
  </sheetData>
  <mergeCells count="4">
    <mergeCell ref="A1:J1"/>
    <mergeCell ref="A7:J7"/>
    <mergeCell ref="A8:J8"/>
    <mergeCell ref="A10:J1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B9DC3-1011-439F-A54F-C4B3AC8102C4}">
  <dimension ref="A1:P142"/>
  <sheetViews>
    <sheetView topLeftCell="A25" workbookViewId="0">
      <selection activeCell="J39" sqref="A1:J39"/>
    </sheetView>
  </sheetViews>
  <sheetFormatPr defaultColWidth="9.140625" defaultRowHeight="10.5" x14ac:dyDescent="0.15"/>
  <cols>
    <col min="1" max="1" width="52.140625" style="1" customWidth="1"/>
    <col min="2" max="4" width="8.5703125" style="1" customWidth="1"/>
    <col min="5" max="5" width="8.85546875" style="1" customWidth="1"/>
    <col min="6" max="6" width="9.140625" style="1" customWidth="1"/>
    <col min="7" max="9" width="9.140625" style="1" bestFit="1" customWidth="1"/>
    <col min="10" max="10" width="9.85546875" style="1" bestFit="1" customWidth="1"/>
    <col min="11" max="11" width="49.85546875" style="1" customWidth="1"/>
    <col min="12" max="13" width="10.85546875" style="1" bestFit="1" customWidth="1"/>
    <col min="14" max="16384" width="9.140625" style="1"/>
  </cols>
  <sheetData>
    <row r="1" spans="1:10" ht="15.75" customHeight="1" x14ac:dyDescent="0.15">
      <c r="A1" s="198" t="s">
        <v>210</v>
      </c>
      <c r="B1" s="198"/>
      <c r="C1" s="198"/>
      <c r="D1" s="198"/>
      <c r="E1" s="198"/>
      <c r="F1" s="198"/>
      <c r="G1" s="198"/>
      <c r="H1" s="198"/>
      <c r="I1" s="198"/>
      <c r="J1" s="198"/>
    </row>
    <row r="2" spans="1:10" x14ac:dyDescent="0.15">
      <c r="A2" s="21"/>
      <c r="B2" s="21">
        <v>2020</v>
      </c>
      <c r="C2" s="21">
        <v>2021</v>
      </c>
      <c r="D2" s="21">
        <v>2022</v>
      </c>
      <c r="E2" s="21">
        <v>2023</v>
      </c>
      <c r="F2" s="21">
        <v>2024</v>
      </c>
      <c r="G2" s="21">
        <v>2025</v>
      </c>
      <c r="H2" s="21">
        <v>2026</v>
      </c>
      <c r="I2" s="21">
        <v>2027</v>
      </c>
      <c r="J2" s="21">
        <v>2028</v>
      </c>
    </row>
    <row r="3" spans="1:10" x14ac:dyDescent="0.15">
      <c r="A3" s="22" t="s">
        <v>31</v>
      </c>
      <c r="B3" s="23">
        <v>0</v>
      </c>
      <c r="C3" s="23">
        <v>0</v>
      </c>
      <c r="D3" s="23">
        <v>12.993</v>
      </c>
      <c r="E3" s="23">
        <v>4411.1350000000002</v>
      </c>
      <c r="F3" s="23">
        <v>6870.8510000000006</v>
      </c>
      <c r="G3" s="23">
        <v>9354.7060000000001</v>
      </c>
      <c r="H3" s="23">
        <v>11923.762000000001</v>
      </c>
      <c r="I3" s="23">
        <v>14964.137999999999</v>
      </c>
      <c r="J3" s="23">
        <v>14964.137999999999</v>
      </c>
    </row>
    <row r="4" spans="1:10" x14ac:dyDescent="0.15">
      <c r="A4" s="24" t="s">
        <v>32</v>
      </c>
      <c r="B4" s="25">
        <v>0</v>
      </c>
      <c r="C4" s="25">
        <v>0</v>
      </c>
      <c r="D4" s="25">
        <v>0</v>
      </c>
      <c r="E4" s="23"/>
      <c r="F4" s="23"/>
      <c r="G4" s="23"/>
      <c r="H4" s="23"/>
      <c r="I4" s="23"/>
      <c r="J4" s="23"/>
    </row>
    <row r="5" spans="1:10" x14ac:dyDescent="0.15">
      <c r="A5" s="24" t="s">
        <v>33</v>
      </c>
      <c r="B5" s="25">
        <v>0</v>
      </c>
      <c r="C5" s="25">
        <v>0</v>
      </c>
      <c r="D5" s="25">
        <v>-12.992999999999938</v>
      </c>
      <c r="E5" s="23"/>
      <c r="F5" s="23"/>
      <c r="G5" s="23"/>
      <c r="H5" s="23"/>
      <c r="I5" s="23"/>
      <c r="J5" s="23"/>
    </row>
    <row r="6" spans="1:10" ht="11.25" x14ac:dyDescent="0.15">
      <c r="A6" s="24" t="s">
        <v>34</v>
      </c>
      <c r="B6" s="25"/>
      <c r="C6" s="25"/>
      <c r="D6" s="25"/>
      <c r="E6" s="27">
        <v>-4045.1040000000003</v>
      </c>
      <c r="F6" s="27">
        <v>-2372.3860000000004</v>
      </c>
      <c r="G6" s="27">
        <v>-1968.076</v>
      </c>
      <c r="H6" s="27">
        <v>-1560.2260000000006</v>
      </c>
      <c r="I6" s="27">
        <v>-1213.530999999999</v>
      </c>
      <c r="J6" s="27">
        <v>1911.3450000000012</v>
      </c>
    </row>
    <row r="7" spans="1:10" x14ac:dyDescent="0.15">
      <c r="A7" s="24" t="s">
        <v>35</v>
      </c>
      <c r="B7" s="25">
        <v>0</v>
      </c>
      <c r="C7" s="25">
        <v>0</v>
      </c>
      <c r="D7" s="25">
        <v>-6.2172489379008766E-14</v>
      </c>
      <c r="E7" s="25">
        <v>-336.27499999999964</v>
      </c>
      <c r="F7" s="25">
        <v>-453.87400000000025</v>
      </c>
      <c r="G7" s="25">
        <v>-708.96699999999964</v>
      </c>
      <c r="H7" s="25">
        <v>-627.80299999999988</v>
      </c>
      <c r="I7" s="25">
        <v>-302.73699999999917</v>
      </c>
      <c r="J7" s="25">
        <v>-30.86699999999837</v>
      </c>
    </row>
    <row r="8" spans="1:10" x14ac:dyDescent="0.15">
      <c r="A8" s="28" t="s">
        <v>36</v>
      </c>
      <c r="B8" s="29">
        <v>0</v>
      </c>
      <c r="C8" s="29">
        <v>0</v>
      </c>
      <c r="D8" s="29">
        <v>-12.993</v>
      </c>
      <c r="E8" s="29">
        <v>-4381.3789999999999</v>
      </c>
      <c r="F8" s="29">
        <v>-2826.2600000000007</v>
      </c>
      <c r="G8" s="29">
        <v>-2677.0429999999997</v>
      </c>
      <c r="H8" s="29">
        <v>-2188.0290000000005</v>
      </c>
      <c r="I8" s="29">
        <v>-1516.2679999999982</v>
      </c>
      <c r="J8" s="29">
        <v>1880.4780000000028</v>
      </c>
    </row>
    <row r="9" spans="1:10" x14ac:dyDescent="0.15">
      <c r="A9" s="30" t="s">
        <v>37</v>
      </c>
      <c r="B9" s="31">
        <v>0</v>
      </c>
      <c r="C9" s="31">
        <v>0</v>
      </c>
      <c r="D9" s="31">
        <v>0</v>
      </c>
      <c r="E9" s="31">
        <v>29.756</v>
      </c>
      <c r="F9" s="31">
        <v>4044.5909999999999</v>
      </c>
      <c r="G9" s="31">
        <v>6677.6630000000005</v>
      </c>
      <c r="H9" s="31">
        <v>9735.7330000000002</v>
      </c>
      <c r="I9" s="31">
        <v>13447.87</v>
      </c>
      <c r="J9" s="31">
        <v>16844.616000000002</v>
      </c>
    </row>
    <row r="10" spans="1:10" x14ac:dyDescent="0.15">
      <c r="A10" s="22"/>
      <c r="B10" s="22"/>
      <c r="C10" s="22"/>
      <c r="D10" s="22"/>
      <c r="E10" s="32"/>
      <c r="F10" s="32"/>
      <c r="G10" s="32"/>
      <c r="H10" s="32"/>
      <c r="I10" s="32"/>
      <c r="J10" s="32"/>
    </row>
    <row r="11" spans="1:10" ht="29.25" customHeight="1" x14ac:dyDescent="0.15">
      <c r="A11" s="199" t="s">
        <v>211</v>
      </c>
      <c r="B11" s="199"/>
      <c r="C11" s="199"/>
      <c r="D11" s="199"/>
      <c r="E11" s="199"/>
      <c r="F11" s="199"/>
      <c r="G11" s="199"/>
      <c r="H11" s="199"/>
      <c r="I11" s="199"/>
      <c r="J11" s="199"/>
    </row>
    <row r="12" spans="1:10" x14ac:dyDescent="0.15">
      <c r="A12" s="22"/>
      <c r="B12" s="22"/>
      <c r="C12" s="22"/>
      <c r="D12" s="22"/>
      <c r="E12" s="32"/>
      <c r="F12" s="32"/>
      <c r="G12" s="32"/>
      <c r="H12" s="32"/>
      <c r="I12" s="32"/>
      <c r="J12" s="32"/>
    </row>
    <row r="13" spans="1:10" x14ac:dyDescent="0.15">
      <c r="A13" s="201" t="s">
        <v>43</v>
      </c>
      <c r="B13" s="201"/>
      <c r="C13" s="201"/>
      <c r="D13" s="201"/>
      <c r="E13" s="201"/>
      <c r="F13" s="98"/>
      <c r="G13" s="98"/>
      <c r="H13" s="98"/>
      <c r="I13" s="98"/>
      <c r="J13" s="98"/>
    </row>
    <row r="14" spans="1:10" x14ac:dyDescent="0.15">
      <c r="A14" s="33" t="s">
        <v>51</v>
      </c>
      <c r="B14" s="37"/>
      <c r="C14" s="37"/>
      <c r="D14" s="37"/>
      <c r="E14" s="38"/>
      <c r="F14" s="32"/>
      <c r="G14" s="32"/>
      <c r="H14" s="32"/>
      <c r="I14" s="32"/>
      <c r="J14" s="32"/>
    </row>
    <row r="15" spans="1:10" x14ac:dyDescent="0.15">
      <c r="A15" s="107" t="s">
        <v>116</v>
      </c>
      <c r="B15" s="37"/>
      <c r="C15" s="37"/>
      <c r="D15" s="37"/>
      <c r="E15" s="38"/>
      <c r="F15" s="32"/>
      <c r="G15" s="32"/>
      <c r="H15" s="32"/>
      <c r="I15" s="32"/>
      <c r="J15" s="32"/>
    </row>
    <row r="16" spans="1:10" x14ac:dyDescent="0.15">
      <c r="A16" s="34" t="s">
        <v>212</v>
      </c>
      <c r="B16" s="39"/>
      <c r="C16" s="39"/>
      <c r="D16" s="40">
        <v>-12.993</v>
      </c>
      <c r="E16" s="40"/>
      <c r="F16" s="32"/>
      <c r="G16" s="32"/>
      <c r="H16" s="32"/>
      <c r="I16" s="32"/>
      <c r="J16" s="32"/>
    </row>
    <row r="17" spans="1:10" x14ac:dyDescent="0.15">
      <c r="A17" s="36" t="s">
        <v>213</v>
      </c>
      <c r="B17" s="39"/>
      <c r="C17" s="39"/>
      <c r="D17" s="40"/>
      <c r="E17" s="40"/>
      <c r="F17" s="32"/>
      <c r="G17" s="32"/>
      <c r="H17" s="32"/>
      <c r="I17" s="32"/>
      <c r="J17" s="32"/>
    </row>
    <row r="18" spans="1:10" x14ac:dyDescent="0.15">
      <c r="A18" s="22"/>
      <c r="B18" s="22"/>
      <c r="C18" s="22"/>
      <c r="D18" s="22"/>
      <c r="E18" s="32"/>
      <c r="F18" s="32"/>
      <c r="G18" s="32"/>
      <c r="H18" s="32"/>
      <c r="I18" s="32"/>
      <c r="J18" s="32"/>
    </row>
    <row r="19" spans="1:10" s="56" customFormat="1" ht="10.5" customHeight="1" x14ac:dyDescent="0.15">
      <c r="A19" s="201" t="s">
        <v>75</v>
      </c>
      <c r="B19" s="201"/>
      <c r="C19" s="201"/>
      <c r="D19" s="201"/>
      <c r="E19" s="201"/>
      <c r="F19" s="201"/>
      <c r="G19" s="201"/>
      <c r="H19" s="201"/>
      <c r="I19" s="201"/>
      <c r="J19" s="201"/>
    </row>
    <row r="20" spans="1:10" s="56" customFormat="1" x14ac:dyDescent="0.15">
      <c r="A20" s="33" t="s">
        <v>40</v>
      </c>
      <c r="B20" s="33"/>
      <c r="C20" s="33"/>
      <c r="D20" s="33"/>
      <c r="E20" s="39"/>
      <c r="F20" s="38"/>
      <c r="G20" s="38"/>
      <c r="H20" s="38"/>
      <c r="I20" s="38"/>
      <c r="J20" s="38"/>
    </row>
    <row r="21" spans="1:10" s="56" customFormat="1" x14ac:dyDescent="0.15">
      <c r="A21" s="158" t="s">
        <v>214</v>
      </c>
      <c r="B21" s="158"/>
      <c r="C21" s="158"/>
      <c r="D21" s="158"/>
      <c r="E21" s="39">
        <v>-4170.17</v>
      </c>
      <c r="F21" s="39">
        <v>-4199.59</v>
      </c>
      <c r="G21" s="39">
        <v>-4224.0770000000002</v>
      </c>
      <c r="H21" s="39">
        <v>-4245.4679999999998</v>
      </c>
      <c r="I21" s="39">
        <v>-4245.5550000000003</v>
      </c>
      <c r="J21" s="39">
        <v>-4245.5550000000003</v>
      </c>
    </row>
    <row r="22" spans="1:10" ht="31.5" x14ac:dyDescent="0.15">
      <c r="A22" s="36" t="s">
        <v>215</v>
      </c>
      <c r="B22" s="36"/>
      <c r="C22" s="36"/>
      <c r="D22" s="36"/>
      <c r="E22" s="39"/>
      <c r="F22" s="39"/>
      <c r="G22" s="39"/>
      <c r="H22" s="39"/>
      <c r="I22" s="39"/>
      <c r="J22" s="39"/>
    </row>
    <row r="23" spans="1:10" ht="10.7" customHeight="1" x14ac:dyDescent="0.15">
      <c r="A23" s="36"/>
      <c r="B23" s="36"/>
      <c r="C23" s="36"/>
      <c r="D23" s="36"/>
      <c r="E23" s="39"/>
      <c r="F23" s="39"/>
      <c r="G23" s="39"/>
      <c r="H23" s="39"/>
      <c r="I23" s="39"/>
      <c r="J23" s="39"/>
    </row>
    <row r="24" spans="1:10" ht="10.7" customHeight="1" x14ac:dyDescent="0.15">
      <c r="A24" s="159" t="s">
        <v>216</v>
      </c>
      <c r="B24" s="159"/>
      <c r="C24" s="159"/>
      <c r="D24" s="159"/>
      <c r="E24" s="39">
        <v>-71.576999999999998</v>
      </c>
      <c r="F24" s="39">
        <v>1253.058</v>
      </c>
      <c r="G24" s="39">
        <v>1706.413</v>
      </c>
      <c r="H24" s="39">
        <v>2227.8139999999999</v>
      </c>
      <c r="I24" s="39">
        <v>2764.556</v>
      </c>
      <c r="J24" s="39">
        <v>3360.8530000000001</v>
      </c>
    </row>
    <row r="25" spans="1:10" ht="159.75" customHeight="1" x14ac:dyDescent="0.15">
      <c r="A25" s="160" t="s">
        <v>217</v>
      </c>
      <c r="B25" s="160"/>
      <c r="C25" s="160"/>
      <c r="D25" s="160"/>
      <c r="E25" s="39"/>
      <c r="F25" s="39"/>
      <c r="G25" s="39"/>
      <c r="H25" s="39"/>
      <c r="I25" s="39"/>
      <c r="J25" s="39"/>
    </row>
    <row r="26" spans="1:10" ht="10.7" customHeight="1" x14ac:dyDescent="0.15">
      <c r="A26" s="159"/>
      <c r="B26" s="159"/>
      <c r="C26" s="159"/>
      <c r="D26" s="159"/>
      <c r="E26" s="39"/>
      <c r="F26" s="39"/>
      <c r="G26" s="39"/>
      <c r="H26" s="39"/>
      <c r="I26" s="39"/>
      <c r="J26" s="39"/>
    </row>
    <row r="27" spans="1:10" x14ac:dyDescent="0.15">
      <c r="A27" s="161" t="s">
        <v>51</v>
      </c>
      <c r="B27" s="161"/>
      <c r="C27" s="161"/>
      <c r="D27" s="161"/>
      <c r="E27" s="39"/>
      <c r="F27" s="39"/>
      <c r="G27" s="39"/>
      <c r="H27" s="39"/>
      <c r="I27" s="39"/>
      <c r="J27" s="39"/>
    </row>
    <row r="28" spans="1:10" ht="31.5" x14ac:dyDescent="0.15">
      <c r="A28" s="162" t="s">
        <v>218</v>
      </c>
      <c r="B28" s="162"/>
      <c r="C28" s="162"/>
      <c r="D28" s="162"/>
      <c r="E28" s="39">
        <v>195.66800000000001</v>
      </c>
      <c r="F28" s="39">
        <v>586.41499999999996</v>
      </c>
      <c r="G28" s="39">
        <v>595.26499999999999</v>
      </c>
      <c r="H28" s="39">
        <v>584.90499999999997</v>
      </c>
      <c r="I28" s="39">
        <v>377.54500000000002</v>
      </c>
      <c r="J28" s="39"/>
    </row>
    <row r="29" spans="1:10" ht="171.75" customHeight="1" x14ac:dyDescent="0.15">
      <c r="A29" s="160" t="s">
        <v>219</v>
      </c>
      <c r="B29" s="160"/>
      <c r="C29" s="160"/>
      <c r="D29" s="160"/>
      <c r="E29" s="39"/>
      <c r="F29" s="39"/>
      <c r="G29" s="39"/>
      <c r="H29" s="39"/>
      <c r="I29" s="39"/>
      <c r="J29" s="39"/>
    </row>
    <row r="30" spans="1:10" x14ac:dyDescent="0.15">
      <c r="A30" s="161"/>
      <c r="B30" s="161"/>
      <c r="C30" s="161"/>
      <c r="D30" s="161"/>
      <c r="E30" s="39"/>
      <c r="F30" s="39"/>
      <c r="G30" s="39"/>
      <c r="H30" s="39"/>
      <c r="I30" s="39"/>
      <c r="J30" s="39"/>
    </row>
    <row r="31" spans="1:10" x14ac:dyDescent="0.15">
      <c r="A31" s="159" t="s">
        <v>220</v>
      </c>
      <c r="B31" s="159"/>
      <c r="C31" s="159"/>
      <c r="D31" s="159"/>
      <c r="E31" s="39"/>
      <c r="F31" s="39"/>
      <c r="G31" s="39">
        <v>-65</v>
      </c>
      <c r="H31" s="39">
        <v>-145</v>
      </c>
      <c r="I31" s="39">
        <v>-145</v>
      </c>
      <c r="J31" s="39">
        <v>-145</v>
      </c>
    </row>
    <row r="32" spans="1:10" ht="42" x14ac:dyDescent="0.15">
      <c r="A32" s="160" t="s">
        <v>221</v>
      </c>
      <c r="B32" s="160"/>
      <c r="C32" s="160"/>
      <c r="D32" s="160"/>
      <c r="E32" s="39"/>
      <c r="F32" s="39"/>
      <c r="G32" s="39"/>
      <c r="H32" s="39"/>
      <c r="I32" s="39"/>
      <c r="J32" s="39"/>
    </row>
    <row r="33" spans="1:10" x14ac:dyDescent="0.15">
      <c r="A33" s="159"/>
      <c r="B33" s="159"/>
      <c r="C33" s="159"/>
      <c r="D33" s="159"/>
      <c r="E33" s="39"/>
      <c r="F33" s="39"/>
      <c r="G33" s="39"/>
      <c r="H33" s="39"/>
      <c r="I33" s="39"/>
      <c r="J33" s="39"/>
    </row>
    <row r="34" spans="1:10" x14ac:dyDescent="0.15">
      <c r="A34" s="159" t="s">
        <v>222</v>
      </c>
      <c r="B34" s="159"/>
      <c r="C34" s="159"/>
      <c r="D34" s="159"/>
      <c r="E34" s="39"/>
      <c r="F34" s="39"/>
      <c r="G34" s="39"/>
      <c r="H34" s="39">
        <v>2.7</v>
      </c>
      <c r="I34" s="39">
        <v>20.100000000000001</v>
      </c>
      <c r="J34" s="39">
        <v>53.5</v>
      </c>
    </row>
    <row r="35" spans="1:10" ht="72" customHeight="1" x14ac:dyDescent="0.15">
      <c r="A35" s="160" t="s">
        <v>197</v>
      </c>
      <c r="B35" s="160"/>
      <c r="C35" s="160"/>
      <c r="D35" s="160"/>
      <c r="E35" s="39"/>
      <c r="F35" s="39"/>
      <c r="G35" s="39"/>
      <c r="H35" s="39"/>
      <c r="I35" s="39"/>
      <c r="J35" s="39"/>
    </row>
    <row r="36" spans="1:10" x14ac:dyDescent="0.15">
      <c r="A36" s="159"/>
      <c r="B36" s="159"/>
      <c r="C36" s="159"/>
      <c r="D36" s="159"/>
      <c r="E36" s="39"/>
      <c r="F36" s="39"/>
      <c r="G36" s="39"/>
      <c r="H36" s="39"/>
      <c r="I36" s="39"/>
      <c r="J36" s="39"/>
    </row>
    <row r="37" spans="1:10" x14ac:dyDescent="0.15">
      <c r="A37" s="159" t="s">
        <v>223</v>
      </c>
      <c r="B37" s="159"/>
      <c r="C37" s="159"/>
      <c r="D37" s="159"/>
      <c r="E37" s="39">
        <v>0.97499999999999998</v>
      </c>
      <c r="F37" s="39">
        <v>17.399999999999999</v>
      </c>
      <c r="G37" s="39">
        <v>20.6</v>
      </c>
      <c r="H37" s="39">
        <v>16.100000000000001</v>
      </c>
      <c r="I37" s="39">
        <v>16.100000000000001</v>
      </c>
      <c r="J37" s="39">
        <v>16.100000000000001</v>
      </c>
    </row>
    <row r="38" spans="1:10" ht="210" x14ac:dyDescent="0.15">
      <c r="A38" s="160" t="s">
        <v>224</v>
      </c>
      <c r="B38" s="160"/>
      <c r="C38" s="160"/>
      <c r="D38" s="160"/>
      <c r="E38" s="39"/>
      <c r="F38" s="39"/>
      <c r="G38" s="39"/>
      <c r="H38" s="39"/>
      <c r="I38" s="39"/>
      <c r="J38" s="39"/>
    </row>
    <row r="39" spans="1:10" x14ac:dyDescent="0.15">
      <c r="A39" s="159"/>
      <c r="B39" s="159"/>
      <c r="C39" s="159"/>
      <c r="D39" s="159"/>
      <c r="E39" s="39"/>
      <c r="F39" s="39"/>
      <c r="G39" s="39"/>
      <c r="H39" s="39"/>
      <c r="I39" s="39"/>
      <c r="J39" s="39"/>
    </row>
    <row r="40" spans="1:10" x14ac:dyDescent="0.15">
      <c r="A40" s="159" t="s">
        <v>225</v>
      </c>
      <c r="B40" s="159"/>
      <c r="C40" s="159"/>
      <c r="D40" s="159"/>
      <c r="E40" s="39"/>
      <c r="F40" s="39">
        <v>-88.5</v>
      </c>
      <c r="G40" s="39"/>
      <c r="H40" s="39"/>
      <c r="I40" s="39"/>
      <c r="J40" s="39"/>
    </row>
    <row r="41" spans="1:10" ht="63" x14ac:dyDescent="0.15">
      <c r="A41" s="160" t="s">
        <v>226</v>
      </c>
      <c r="B41" s="160"/>
      <c r="C41" s="160"/>
      <c r="D41" s="160"/>
      <c r="E41" s="39"/>
      <c r="F41" s="39"/>
      <c r="G41" s="39"/>
      <c r="H41" s="39"/>
      <c r="I41" s="39"/>
      <c r="J41" s="39"/>
    </row>
    <row r="42" spans="1:10" x14ac:dyDescent="0.15">
      <c r="A42" s="159"/>
      <c r="B42" s="159"/>
      <c r="C42" s="159"/>
      <c r="D42" s="159"/>
      <c r="E42" s="39"/>
      <c r="F42" s="39"/>
      <c r="G42" s="39"/>
      <c r="H42" s="39"/>
      <c r="I42" s="39"/>
      <c r="J42" s="39"/>
    </row>
    <row r="43" spans="1:10" ht="21" x14ac:dyDescent="0.15">
      <c r="A43" s="162" t="s">
        <v>227</v>
      </c>
      <c r="B43" s="162"/>
      <c r="C43" s="162"/>
      <c r="D43" s="162"/>
      <c r="E43" s="39"/>
      <c r="F43" s="39">
        <v>60</v>
      </c>
      <c r="G43" s="39"/>
      <c r="H43" s="39"/>
      <c r="I43" s="39"/>
      <c r="J43" s="39"/>
    </row>
    <row r="44" spans="1:10" ht="52.5" x14ac:dyDescent="0.15">
      <c r="A44" s="160" t="s">
        <v>228</v>
      </c>
      <c r="B44" s="160"/>
      <c r="C44" s="160"/>
      <c r="D44" s="160"/>
      <c r="E44" s="39"/>
      <c r="F44" s="39"/>
      <c r="G44" s="39"/>
      <c r="H44" s="39"/>
      <c r="I44" s="39"/>
      <c r="J44" s="39"/>
    </row>
    <row r="45" spans="1:10" x14ac:dyDescent="0.15">
      <c r="A45" s="161"/>
      <c r="B45" s="161"/>
      <c r="C45" s="161"/>
      <c r="D45" s="161"/>
      <c r="E45" s="39"/>
      <c r="F45" s="39"/>
      <c r="G45" s="39"/>
      <c r="H45" s="39"/>
      <c r="I45" s="39"/>
      <c r="J45" s="39"/>
    </row>
    <row r="46" spans="1:10" x14ac:dyDescent="0.15">
      <c r="A46" s="159" t="s">
        <v>229</v>
      </c>
      <c r="B46" s="159"/>
      <c r="C46" s="159"/>
      <c r="D46" s="159"/>
      <c r="E46" s="39">
        <v>31.55</v>
      </c>
      <c r="F46" s="39">
        <v>75.501999999999995</v>
      </c>
      <c r="G46" s="39">
        <v>64.522999999999996</v>
      </c>
      <c r="H46" s="39">
        <v>50.924999999999997</v>
      </c>
      <c r="I46" s="39"/>
      <c r="J46" s="39"/>
    </row>
    <row r="47" spans="1:10" ht="21" x14ac:dyDescent="0.15">
      <c r="A47" s="160" t="s">
        <v>230</v>
      </c>
      <c r="B47" s="160"/>
      <c r="C47" s="160"/>
      <c r="D47" s="160"/>
      <c r="E47" s="39"/>
      <c r="F47" s="39"/>
      <c r="G47" s="39"/>
      <c r="H47" s="39"/>
      <c r="I47" s="39"/>
      <c r="J47" s="39"/>
    </row>
    <row r="48" spans="1:10" x14ac:dyDescent="0.15">
      <c r="A48" s="163"/>
      <c r="B48" s="163"/>
      <c r="C48" s="163"/>
      <c r="D48" s="163"/>
      <c r="E48" s="39"/>
      <c r="F48" s="39"/>
      <c r="G48" s="39"/>
      <c r="H48" s="39"/>
      <c r="I48" s="39"/>
      <c r="J48" s="39"/>
    </row>
    <row r="49" spans="1:16" x14ac:dyDescent="0.15">
      <c r="A49" s="159" t="s">
        <v>231</v>
      </c>
      <c r="B49" s="159"/>
      <c r="C49" s="159"/>
      <c r="D49" s="159"/>
      <c r="E49" s="39">
        <v>-31.55</v>
      </c>
      <c r="F49" s="39">
        <v>-75.501999999999995</v>
      </c>
      <c r="G49" s="39">
        <v>-64.522999999999996</v>
      </c>
      <c r="H49" s="39">
        <v>-50.924999999999997</v>
      </c>
      <c r="I49" s="39"/>
      <c r="J49" s="39"/>
    </row>
    <row r="50" spans="1:16" ht="73.5" x14ac:dyDescent="0.15">
      <c r="A50" s="160" t="s">
        <v>232</v>
      </c>
      <c r="B50" s="160"/>
      <c r="C50" s="160"/>
      <c r="D50" s="160"/>
      <c r="E50" s="39"/>
      <c r="F50" s="39"/>
      <c r="G50" s="39"/>
      <c r="H50" s="39"/>
      <c r="I50" s="39"/>
      <c r="J50" s="39"/>
    </row>
    <row r="51" spans="1:16" x14ac:dyDescent="0.15">
      <c r="A51" s="161"/>
      <c r="B51" s="161"/>
      <c r="C51" s="161"/>
      <c r="D51" s="161"/>
      <c r="E51" s="39"/>
      <c r="F51" s="39"/>
      <c r="G51" s="39"/>
      <c r="H51" s="39"/>
      <c r="I51" s="39"/>
      <c r="J51" s="39"/>
    </row>
    <row r="52" spans="1:16" x14ac:dyDescent="0.15">
      <c r="A52" s="163" t="s">
        <v>116</v>
      </c>
      <c r="B52" s="163"/>
      <c r="C52" s="163"/>
      <c r="D52" s="163"/>
      <c r="E52" s="39"/>
      <c r="F52" s="39"/>
      <c r="G52" s="39"/>
      <c r="H52" s="39"/>
      <c r="I52" s="39"/>
      <c r="J52" s="39"/>
    </row>
    <row r="53" spans="1:16" ht="21" x14ac:dyDescent="0.15">
      <c r="A53" s="164" t="s">
        <v>233</v>
      </c>
      <c r="B53" s="155"/>
      <c r="C53" s="155"/>
      <c r="D53" s="155"/>
      <c r="E53" s="39"/>
      <c r="F53" s="39">
        <v>-0.48</v>
      </c>
      <c r="G53" s="39">
        <v>-0.48</v>
      </c>
      <c r="H53" s="39">
        <v>-0.48</v>
      </c>
      <c r="I53" s="39">
        <v>-0.48</v>
      </c>
      <c r="J53" s="39">
        <v>-0.48</v>
      </c>
    </row>
    <row r="54" spans="1:16" ht="21" x14ac:dyDescent="0.15">
      <c r="A54" s="164" t="s">
        <v>234</v>
      </c>
      <c r="B54" s="155"/>
      <c r="C54" s="155"/>
      <c r="D54" s="155"/>
      <c r="E54" s="39"/>
      <c r="F54" s="39">
        <v>-0.68899999999999995</v>
      </c>
      <c r="G54" s="39">
        <v>-0.79700000000000004</v>
      </c>
      <c r="H54" s="39">
        <v>-0.79700000000000004</v>
      </c>
      <c r="I54" s="39">
        <v>-0.79700000000000004</v>
      </c>
      <c r="J54" s="39">
        <v>-0.79700000000000004</v>
      </c>
      <c r="L54" s="94"/>
      <c r="M54" s="94"/>
      <c r="N54" s="94"/>
      <c r="O54" s="94"/>
      <c r="P54" s="94"/>
    </row>
    <row r="55" spans="1:16" x14ac:dyDescent="0.15">
      <c r="A55" s="161"/>
      <c r="B55" s="161"/>
      <c r="C55" s="161"/>
      <c r="D55" s="161"/>
      <c r="E55" s="39"/>
      <c r="F55" s="39"/>
      <c r="G55" s="39"/>
      <c r="H55" s="39"/>
      <c r="I55" s="39"/>
      <c r="J55" s="39"/>
    </row>
    <row r="56" spans="1:16" x14ac:dyDescent="0.15">
      <c r="A56" s="162" t="s">
        <v>235</v>
      </c>
      <c r="B56" s="162"/>
      <c r="C56" s="162"/>
      <c r="D56" s="162"/>
      <c r="E56" s="39"/>
      <c r="F56" s="39"/>
      <c r="G56" s="39"/>
      <c r="H56" s="39"/>
      <c r="I56" s="39"/>
      <c r="J56" s="39">
        <v>2872.7240000000002</v>
      </c>
    </row>
    <row r="57" spans="1:16" x14ac:dyDescent="0.15">
      <c r="A57" s="162"/>
      <c r="B57" s="162"/>
      <c r="C57" s="162"/>
      <c r="D57" s="162"/>
      <c r="E57" s="39"/>
      <c r="F57" s="39"/>
      <c r="G57" s="39"/>
      <c r="H57" s="39"/>
      <c r="I57" s="39"/>
      <c r="J57" s="39"/>
    </row>
    <row r="58" spans="1:16" x14ac:dyDescent="0.15">
      <c r="A58" s="201" t="s">
        <v>48</v>
      </c>
      <c r="B58" s="201"/>
      <c r="C58" s="201"/>
      <c r="D58" s="201"/>
      <c r="E58" s="201"/>
      <c r="F58" s="201"/>
      <c r="G58" s="201"/>
      <c r="H58" s="201"/>
      <c r="I58" s="201"/>
      <c r="J58" s="201"/>
    </row>
    <row r="59" spans="1:16" x14ac:dyDescent="0.15">
      <c r="A59" s="37" t="s">
        <v>40</v>
      </c>
      <c r="B59" s="37"/>
      <c r="C59" s="37"/>
      <c r="D59" s="37"/>
      <c r="E59" s="38"/>
      <c r="F59" s="38"/>
      <c r="G59" s="38"/>
      <c r="H59" s="38"/>
      <c r="I59" s="38"/>
      <c r="J59" s="38"/>
    </row>
    <row r="60" spans="1:16" x14ac:dyDescent="0.15">
      <c r="A60" s="165" t="s">
        <v>236</v>
      </c>
      <c r="B60" s="37"/>
      <c r="C60" s="37"/>
      <c r="D60" s="37"/>
      <c r="E60" s="38"/>
      <c r="F60" s="108">
        <v>565.39100000000008</v>
      </c>
      <c r="G60" s="108">
        <v>311.69799999999998</v>
      </c>
      <c r="H60" s="108">
        <v>382.50199999999995</v>
      </c>
      <c r="I60" s="108">
        <v>500.20799999999997</v>
      </c>
      <c r="J60" s="108">
        <v>394.53300000000002</v>
      </c>
    </row>
    <row r="61" spans="1:16" ht="31.5" x14ac:dyDescent="0.15">
      <c r="A61" s="36" t="s">
        <v>237</v>
      </c>
      <c r="B61" s="37"/>
      <c r="C61" s="37"/>
      <c r="D61" s="37"/>
      <c r="E61" s="38"/>
      <c r="F61" s="38"/>
      <c r="G61" s="38"/>
      <c r="H61" s="38"/>
      <c r="I61" s="38"/>
      <c r="J61" s="38"/>
    </row>
    <row r="62" spans="1:16" x14ac:dyDescent="0.15">
      <c r="A62" s="37"/>
      <c r="B62" s="37"/>
      <c r="C62" s="37"/>
      <c r="D62" s="37"/>
      <c r="E62" s="38"/>
      <c r="F62" s="38"/>
      <c r="G62" s="38"/>
      <c r="H62" s="38"/>
      <c r="I62" s="38"/>
      <c r="J62" s="38"/>
    </row>
    <row r="63" spans="1:16" ht="11.25" thickBot="1" x14ac:dyDescent="0.2">
      <c r="A63" s="37" t="s">
        <v>51</v>
      </c>
      <c r="B63" s="37"/>
      <c r="C63" s="37"/>
      <c r="D63" s="37"/>
      <c r="E63" s="38"/>
      <c r="F63" s="38"/>
      <c r="G63" s="38"/>
      <c r="H63" s="38"/>
      <c r="I63" s="38"/>
      <c r="J63" s="38"/>
    </row>
    <row r="64" spans="1:16" ht="11.25" thickBot="1" x14ac:dyDescent="0.2">
      <c r="A64" s="153" t="s">
        <v>204</v>
      </c>
      <c r="B64" s="37"/>
      <c r="C64" s="37"/>
      <c r="D64" s="37"/>
      <c r="E64" s="40">
        <v>-280</v>
      </c>
      <c r="F64" s="40">
        <v>-586.41499999999996</v>
      </c>
      <c r="G64" s="40">
        <v>-595.26499999999999</v>
      </c>
      <c r="H64" s="40">
        <v>-584.90499999999997</v>
      </c>
      <c r="I64" s="40">
        <v>-377.54500000000002</v>
      </c>
      <c r="J64" s="40"/>
    </row>
    <row r="65" spans="1:14" s="168" customFormat="1" ht="69" customHeight="1" x14ac:dyDescent="0.15">
      <c r="A65" s="133" t="s">
        <v>238</v>
      </c>
      <c r="B65" s="166"/>
      <c r="C65" s="166"/>
      <c r="D65" s="166"/>
      <c r="E65" s="167"/>
      <c r="F65" s="167"/>
      <c r="G65" s="167"/>
      <c r="H65" s="167"/>
      <c r="I65" s="167"/>
      <c r="J65" s="167"/>
    </row>
    <row r="66" spans="1:14" s="168" customFormat="1" x14ac:dyDescent="0.15">
      <c r="A66" s="166"/>
      <c r="B66" s="166"/>
      <c r="C66" s="166"/>
      <c r="D66" s="166"/>
      <c r="E66" s="167"/>
      <c r="F66" s="167"/>
      <c r="G66" s="167"/>
      <c r="H66" s="167"/>
      <c r="I66" s="167"/>
      <c r="J66" s="167"/>
    </row>
    <row r="67" spans="1:14" s="168" customFormat="1" ht="21" x14ac:dyDescent="0.15">
      <c r="A67" s="135" t="s">
        <v>163</v>
      </c>
      <c r="B67" s="135"/>
      <c r="C67" s="135"/>
      <c r="D67" s="135"/>
      <c r="E67" s="39">
        <v>2</v>
      </c>
      <c r="F67" s="39">
        <v>1.3</v>
      </c>
      <c r="G67" s="167"/>
      <c r="H67" s="167"/>
      <c r="I67" s="167"/>
      <c r="J67" s="167"/>
    </row>
    <row r="68" spans="1:14" s="168" customFormat="1" ht="42" x14ac:dyDescent="0.15">
      <c r="A68" s="133" t="s">
        <v>239</v>
      </c>
      <c r="B68" s="135"/>
      <c r="C68" s="135"/>
      <c r="D68" s="135"/>
      <c r="E68" s="39"/>
      <c r="F68" s="39"/>
      <c r="G68" s="167"/>
      <c r="H68" s="167"/>
      <c r="I68" s="167"/>
      <c r="J68" s="167"/>
    </row>
    <row r="69" spans="1:14" s="168" customFormat="1" x14ac:dyDescent="0.15">
      <c r="A69" s="135" t="s">
        <v>52</v>
      </c>
      <c r="B69" s="135"/>
      <c r="C69" s="135"/>
      <c r="D69" s="135"/>
      <c r="E69" s="39">
        <v>-47.5</v>
      </c>
      <c r="F69" s="39">
        <v>-60</v>
      </c>
      <c r="G69" s="167"/>
      <c r="H69" s="167"/>
      <c r="I69" s="167"/>
      <c r="J69" s="167"/>
    </row>
    <row r="70" spans="1:14" s="168" customFormat="1" ht="94.5" x14ac:dyDescent="0.15">
      <c r="A70" s="38" t="s">
        <v>240</v>
      </c>
      <c r="B70" s="135"/>
      <c r="C70" s="135"/>
      <c r="D70" s="135"/>
      <c r="E70" s="39"/>
      <c r="F70" s="39"/>
      <c r="G70" s="167"/>
      <c r="H70" s="167"/>
      <c r="I70" s="167"/>
      <c r="J70" s="167"/>
    </row>
    <row r="71" spans="1:14" s="168" customFormat="1" x14ac:dyDescent="0.15">
      <c r="A71" s="133"/>
      <c r="B71" s="135"/>
      <c r="C71" s="135"/>
      <c r="D71" s="135"/>
      <c r="E71" s="39"/>
      <c r="F71" s="39"/>
      <c r="G71" s="167"/>
      <c r="H71" s="167"/>
      <c r="I71" s="167"/>
      <c r="J71" s="167"/>
    </row>
    <row r="72" spans="1:14" s="168" customFormat="1" x14ac:dyDescent="0.15">
      <c r="A72" s="135" t="s">
        <v>241</v>
      </c>
      <c r="B72" s="135"/>
      <c r="C72" s="135"/>
      <c r="D72" s="135"/>
      <c r="E72" s="39"/>
      <c r="F72" s="39">
        <v>5.6</v>
      </c>
      <c r="G72" s="167">
        <v>5.6</v>
      </c>
      <c r="H72" s="167">
        <v>5.6</v>
      </c>
      <c r="I72" s="167">
        <v>5.6</v>
      </c>
      <c r="J72" s="167">
        <v>5.6</v>
      </c>
    </row>
    <row r="73" spans="1:14" s="168" customFormat="1" ht="84" x14ac:dyDescent="0.15">
      <c r="A73" s="38" t="s">
        <v>242</v>
      </c>
      <c r="B73" s="135"/>
      <c r="C73" s="135"/>
      <c r="D73" s="135"/>
      <c r="E73" s="39"/>
      <c r="F73" s="39"/>
      <c r="G73" s="167"/>
      <c r="H73" s="167"/>
      <c r="I73" s="167"/>
      <c r="J73" s="167"/>
    </row>
    <row r="74" spans="1:14" s="168" customFormat="1" x14ac:dyDescent="0.15">
      <c r="A74" s="133"/>
      <c r="B74" s="135"/>
      <c r="C74" s="135"/>
      <c r="D74" s="135"/>
      <c r="E74" s="39"/>
      <c r="F74" s="39"/>
      <c r="G74" s="167"/>
      <c r="H74" s="167"/>
      <c r="I74" s="167"/>
      <c r="J74" s="167"/>
    </row>
    <row r="75" spans="1:14" s="168" customFormat="1" ht="22.5" customHeight="1" x14ac:dyDescent="0.15">
      <c r="A75" s="135" t="s">
        <v>243</v>
      </c>
      <c r="B75" s="135"/>
      <c r="C75" s="135"/>
      <c r="D75" s="135"/>
      <c r="E75" s="39">
        <v>-10.775</v>
      </c>
      <c r="F75" s="39">
        <v>-12.95</v>
      </c>
      <c r="G75" s="167">
        <v>-12.2</v>
      </c>
      <c r="H75" s="167">
        <v>-12.2</v>
      </c>
      <c r="I75" s="167">
        <v>-12.2</v>
      </c>
      <c r="J75" s="167">
        <v>-12.2</v>
      </c>
    </row>
    <row r="76" spans="1:14" s="168" customFormat="1" ht="73.5" x14ac:dyDescent="0.15">
      <c r="A76" s="133" t="s">
        <v>144</v>
      </c>
      <c r="B76" s="135"/>
      <c r="C76" s="135"/>
      <c r="D76" s="135"/>
      <c r="E76" s="39"/>
      <c r="F76" s="39"/>
      <c r="G76" s="167"/>
      <c r="H76" s="167"/>
      <c r="I76" s="167"/>
      <c r="J76" s="167"/>
    </row>
    <row r="77" spans="1:14" s="168" customFormat="1" x14ac:dyDescent="0.15">
      <c r="A77" s="133"/>
      <c r="B77" s="135"/>
      <c r="C77" s="135"/>
      <c r="D77" s="135"/>
      <c r="E77" s="39"/>
      <c r="F77" s="39"/>
      <c r="G77" s="167"/>
      <c r="H77" s="167"/>
      <c r="I77" s="167"/>
      <c r="J77" s="167"/>
    </row>
    <row r="78" spans="1:14" s="168" customFormat="1" x14ac:dyDescent="0.15">
      <c r="A78" s="34" t="s">
        <v>82</v>
      </c>
      <c r="B78" s="135"/>
      <c r="C78" s="135"/>
      <c r="D78" s="135"/>
      <c r="E78" s="39"/>
      <c r="F78" s="39">
        <v>-347.29999999999995</v>
      </c>
      <c r="G78" s="39">
        <v>-347.29999999999995</v>
      </c>
      <c r="H78" s="39">
        <v>-347.29999999999995</v>
      </c>
      <c r="I78" s="39">
        <v>-347.29999999999995</v>
      </c>
      <c r="J78" s="39">
        <v>-347.29999999999995</v>
      </c>
      <c r="K78" s="169"/>
      <c r="L78" s="169"/>
      <c r="M78" s="169"/>
      <c r="N78" s="169"/>
    </row>
    <row r="79" spans="1:14" s="168" customFormat="1" ht="87.75" customHeight="1" x14ac:dyDescent="0.15">
      <c r="A79" s="133" t="s">
        <v>244</v>
      </c>
      <c r="B79" s="135"/>
      <c r="C79" s="135"/>
      <c r="D79" s="135"/>
      <c r="E79" s="39"/>
      <c r="F79" s="39"/>
      <c r="G79" s="167"/>
      <c r="H79" s="167"/>
      <c r="I79" s="167"/>
      <c r="J79" s="167"/>
    </row>
    <row r="80" spans="1:14" s="168" customFormat="1" x14ac:dyDescent="0.15">
      <c r="A80" s="133"/>
      <c r="B80" s="135"/>
      <c r="C80" s="135"/>
      <c r="D80" s="135"/>
      <c r="E80" s="39"/>
      <c r="F80" s="39"/>
      <c r="G80" s="167"/>
      <c r="H80" s="167"/>
      <c r="I80" s="167"/>
      <c r="J80" s="167"/>
    </row>
    <row r="81" spans="1:12" s="168" customFormat="1" x14ac:dyDescent="0.15">
      <c r="A81" s="135" t="s">
        <v>245</v>
      </c>
      <c r="B81" s="135"/>
      <c r="C81" s="135"/>
      <c r="D81" s="135"/>
      <c r="E81" s="39"/>
      <c r="F81" s="39">
        <v>12.5</v>
      </c>
      <c r="G81" s="167">
        <v>12.5</v>
      </c>
      <c r="H81" s="167">
        <v>12.5</v>
      </c>
      <c r="I81" s="167">
        <v>12.5</v>
      </c>
      <c r="J81" s="167">
        <v>12.5</v>
      </c>
      <c r="K81" s="87"/>
    </row>
    <row r="82" spans="1:12" s="168" customFormat="1" ht="31.5" x14ac:dyDescent="0.15">
      <c r="A82" s="133" t="s">
        <v>246</v>
      </c>
      <c r="B82" s="135"/>
      <c r="C82" s="135"/>
      <c r="D82" s="135"/>
      <c r="E82" s="39"/>
      <c r="F82" s="39"/>
      <c r="G82" s="167"/>
      <c r="H82" s="167"/>
      <c r="I82" s="167"/>
      <c r="J82" s="167"/>
    </row>
    <row r="83" spans="1:12" s="168" customFormat="1" x14ac:dyDescent="0.15">
      <c r="A83" s="133"/>
      <c r="B83" s="135"/>
      <c r="C83" s="135"/>
      <c r="D83" s="135"/>
      <c r="E83" s="39"/>
      <c r="F83" s="39"/>
      <c r="G83" s="167"/>
      <c r="H83" s="167"/>
      <c r="I83" s="167"/>
      <c r="J83" s="167"/>
    </row>
    <row r="84" spans="1:12" s="168" customFormat="1" x14ac:dyDescent="0.15">
      <c r="A84" s="135" t="s">
        <v>247</v>
      </c>
      <c r="B84" s="135"/>
      <c r="C84" s="135"/>
      <c r="D84" s="135"/>
      <c r="E84" s="39"/>
      <c r="F84" s="39">
        <v>-32</v>
      </c>
      <c r="G84" s="167">
        <v>-32</v>
      </c>
      <c r="H84" s="167">
        <v>-32</v>
      </c>
      <c r="I84" s="167">
        <v>-32</v>
      </c>
      <c r="J84" s="167">
        <v>-32</v>
      </c>
    </row>
    <row r="85" spans="1:12" s="168" customFormat="1" ht="42" x14ac:dyDescent="0.15">
      <c r="A85" s="133" t="s">
        <v>248</v>
      </c>
      <c r="B85" s="170"/>
      <c r="C85" s="135"/>
      <c r="D85" s="135"/>
      <c r="E85" s="39"/>
      <c r="F85" s="39"/>
      <c r="G85" s="167"/>
      <c r="H85" s="167"/>
      <c r="I85" s="167"/>
      <c r="J85" s="167"/>
      <c r="K85" s="171"/>
    </row>
    <row r="86" spans="1:12" s="168" customFormat="1" x14ac:dyDescent="0.15">
      <c r="A86" s="133"/>
      <c r="B86" s="135"/>
      <c r="C86" s="135"/>
      <c r="D86" s="135"/>
      <c r="E86" s="39"/>
      <c r="F86" s="39"/>
      <c r="G86" s="167"/>
      <c r="H86" s="167"/>
      <c r="I86" s="167"/>
      <c r="J86" s="167"/>
    </row>
    <row r="87" spans="1:12" s="168" customFormat="1" x14ac:dyDescent="0.15">
      <c r="A87" s="135" t="s">
        <v>249</v>
      </c>
      <c r="B87" s="135"/>
      <c r="C87" s="135"/>
      <c r="D87" s="135"/>
      <c r="E87" s="39"/>
      <c r="F87" s="39"/>
      <c r="G87" s="167">
        <v>-52</v>
      </c>
      <c r="H87" s="167">
        <v>-52</v>
      </c>
      <c r="I87" s="167">
        <v>-52</v>
      </c>
      <c r="J87" s="167">
        <v>-52</v>
      </c>
    </row>
    <row r="88" spans="1:12" s="168" customFormat="1" ht="94.5" x14ac:dyDescent="0.15">
      <c r="A88" s="36" t="s">
        <v>250</v>
      </c>
      <c r="B88" s="135"/>
      <c r="C88" s="135"/>
      <c r="D88" s="135"/>
      <c r="E88" s="39"/>
      <c r="F88" s="39"/>
      <c r="G88" s="167"/>
      <c r="H88" s="167"/>
      <c r="I88" s="167"/>
      <c r="J88" s="167"/>
    </row>
    <row r="89" spans="1:12" s="168" customFormat="1" x14ac:dyDescent="0.15">
      <c r="A89" s="137"/>
      <c r="B89" s="138"/>
      <c r="C89" s="138"/>
      <c r="D89" s="138"/>
      <c r="E89" s="45"/>
      <c r="F89" s="45"/>
      <c r="G89" s="172"/>
      <c r="H89" s="172"/>
      <c r="I89" s="172"/>
      <c r="J89" s="172"/>
    </row>
    <row r="90" spans="1:12" x14ac:dyDescent="0.15">
      <c r="A90" s="180"/>
      <c r="B90" s="181"/>
      <c r="C90" s="181"/>
      <c r="D90" s="181"/>
      <c r="E90" s="181"/>
      <c r="F90" s="181"/>
      <c r="G90" s="181"/>
      <c r="H90" s="181"/>
      <c r="I90" s="181"/>
      <c r="J90" s="181"/>
      <c r="K90" s="182"/>
      <c r="L90" s="182"/>
    </row>
    <row r="91" spans="1:12" x14ac:dyDescent="0.15">
      <c r="A91" s="183"/>
      <c r="B91" s="184"/>
      <c r="C91" s="184"/>
      <c r="D91" s="184"/>
      <c r="E91" s="184"/>
      <c r="F91" s="184"/>
      <c r="G91" s="184"/>
      <c r="H91" s="184"/>
      <c r="I91" s="184"/>
      <c r="J91" s="184"/>
      <c r="K91" s="182"/>
      <c r="L91" s="182"/>
    </row>
    <row r="92" spans="1:12" x14ac:dyDescent="0.15">
      <c r="A92" s="183"/>
      <c r="B92" s="183"/>
      <c r="C92" s="183"/>
      <c r="D92" s="183"/>
      <c r="E92" s="184"/>
      <c r="F92" s="184"/>
      <c r="G92" s="184"/>
      <c r="H92" s="184"/>
      <c r="I92" s="184"/>
      <c r="J92" s="184"/>
      <c r="K92" s="182"/>
      <c r="L92" s="182"/>
    </row>
    <row r="93" spans="1:12" x14ac:dyDescent="0.15">
      <c r="A93" s="183"/>
      <c r="B93" s="183"/>
      <c r="C93" s="183"/>
      <c r="D93" s="183"/>
      <c r="E93" s="184"/>
      <c r="F93" s="184"/>
      <c r="G93" s="184"/>
      <c r="H93" s="184"/>
      <c r="I93" s="184"/>
      <c r="J93" s="184"/>
      <c r="K93" s="182"/>
      <c r="L93" s="182"/>
    </row>
    <row r="94" spans="1:12" x14ac:dyDescent="0.15">
      <c r="A94" s="183"/>
      <c r="B94" s="183"/>
      <c r="C94" s="183"/>
      <c r="D94" s="183"/>
      <c r="E94" s="184"/>
      <c r="F94" s="184"/>
      <c r="G94" s="184"/>
      <c r="H94" s="184"/>
      <c r="I94" s="184"/>
      <c r="J94" s="184"/>
      <c r="K94" s="182"/>
      <c r="L94" s="182"/>
    </row>
    <row r="95" spans="1:12" x14ac:dyDescent="0.15">
      <c r="A95" s="183"/>
      <c r="B95" s="183"/>
      <c r="C95" s="183"/>
      <c r="D95" s="183"/>
      <c r="E95" s="184"/>
      <c r="F95" s="184"/>
      <c r="G95" s="184"/>
      <c r="H95" s="184"/>
      <c r="I95" s="184"/>
      <c r="J95" s="184"/>
      <c r="K95" s="182"/>
      <c r="L95" s="182"/>
    </row>
    <row r="96" spans="1:12" x14ac:dyDescent="0.15">
      <c r="A96" s="182"/>
      <c r="B96" s="182"/>
      <c r="C96" s="182"/>
      <c r="D96" s="182"/>
      <c r="E96" s="182"/>
      <c r="F96" s="182"/>
      <c r="G96" s="182"/>
      <c r="H96" s="182"/>
      <c r="I96" s="182"/>
      <c r="J96" s="182"/>
      <c r="K96" s="182"/>
      <c r="L96" s="182"/>
    </row>
    <row r="97" spans="1:13" x14ac:dyDescent="0.15">
      <c r="A97" s="182"/>
      <c r="B97" s="182"/>
      <c r="C97" s="182"/>
      <c r="D97" s="182"/>
      <c r="E97" s="182"/>
      <c r="F97" s="182"/>
      <c r="G97" s="182"/>
      <c r="H97" s="182"/>
      <c r="I97" s="182"/>
      <c r="J97" s="182"/>
      <c r="K97" s="182"/>
      <c r="L97" s="182"/>
    </row>
    <row r="98" spans="1:13" x14ac:dyDescent="0.15">
      <c r="A98" s="185"/>
      <c r="B98" s="185"/>
      <c r="C98" s="185"/>
      <c r="D98" s="185"/>
      <c r="E98" s="185"/>
      <c r="F98" s="185"/>
      <c r="G98" s="185"/>
      <c r="H98" s="185"/>
      <c r="I98" s="185"/>
      <c r="J98" s="185"/>
      <c r="K98" s="185"/>
      <c r="L98" s="182"/>
    </row>
    <row r="99" spans="1:13" x14ac:dyDescent="0.15">
      <c r="A99" s="185"/>
      <c r="B99" s="185"/>
      <c r="C99" s="185"/>
      <c r="D99" s="185"/>
      <c r="E99" s="185"/>
      <c r="F99" s="185"/>
      <c r="G99" s="185"/>
      <c r="H99" s="185"/>
      <c r="I99" s="185"/>
      <c r="J99" s="185"/>
      <c r="K99" s="185"/>
      <c r="L99" s="182"/>
    </row>
    <row r="100" spans="1:13" x14ac:dyDescent="0.15">
      <c r="A100" s="185"/>
      <c r="B100" s="185"/>
      <c r="C100" s="185"/>
      <c r="D100" s="185"/>
      <c r="E100" s="185"/>
      <c r="F100" s="185"/>
      <c r="G100" s="185"/>
      <c r="H100" s="185"/>
      <c r="I100" s="185"/>
      <c r="J100" s="185"/>
      <c r="K100" s="185"/>
      <c r="L100" s="182"/>
    </row>
    <row r="101" spans="1:13" x14ac:dyDescent="0.15">
      <c r="A101" s="185"/>
      <c r="B101" s="185"/>
      <c r="C101" s="185"/>
      <c r="D101" s="185"/>
      <c r="E101" s="185"/>
      <c r="F101" s="185"/>
      <c r="G101" s="185"/>
      <c r="H101" s="185"/>
      <c r="I101" s="185"/>
      <c r="J101" s="185"/>
      <c r="K101" s="185"/>
      <c r="L101" s="182"/>
    </row>
    <row r="102" spans="1:13" x14ac:dyDescent="0.15">
      <c r="A102" s="185"/>
      <c r="B102" s="185"/>
      <c r="C102" s="185"/>
      <c r="D102" s="185"/>
      <c r="E102" s="185"/>
      <c r="F102" s="185"/>
      <c r="G102" s="185"/>
      <c r="H102" s="185"/>
      <c r="I102" s="185"/>
      <c r="J102" s="185"/>
      <c r="K102" s="185"/>
      <c r="L102" s="182"/>
    </row>
    <row r="103" spans="1:13" x14ac:dyDescent="0.15">
      <c r="A103" s="182"/>
      <c r="B103" s="182"/>
      <c r="C103" s="182"/>
      <c r="D103" s="182"/>
      <c r="E103" s="182"/>
      <c r="F103" s="182"/>
      <c r="G103" s="182"/>
      <c r="H103" s="182"/>
      <c r="I103" s="182"/>
      <c r="J103" s="182"/>
      <c r="K103" s="182"/>
      <c r="L103" s="182"/>
    </row>
    <row r="104" spans="1:13" x14ac:dyDescent="0.15">
      <c r="A104" s="182"/>
      <c r="B104" s="182"/>
      <c r="C104" s="182"/>
      <c r="D104" s="182"/>
      <c r="E104" s="182"/>
      <c r="F104" s="182"/>
      <c r="G104" s="182"/>
      <c r="H104" s="182"/>
      <c r="I104" s="182"/>
      <c r="J104" s="182"/>
      <c r="K104" s="182"/>
      <c r="L104" s="182"/>
    </row>
    <row r="105" spans="1:13" x14ac:dyDescent="0.15">
      <c r="A105" s="182"/>
      <c r="B105" s="182"/>
      <c r="C105" s="182"/>
      <c r="D105" s="182"/>
      <c r="E105" s="182"/>
      <c r="F105" s="182"/>
      <c r="G105" s="182"/>
      <c r="H105" s="182"/>
      <c r="I105" s="182"/>
      <c r="J105" s="182"/>
      <c r="K105" s="182"/>
      <c r="L105" s="182"/>
    </row>
    <row r="106" spans="1:13" x14ac:dyDescent="0.15">
      <c r="A106" s="186"/>
      <c r="B106" s="186"/>
      <c r="C106" s="186"/>
      <c r="D106" s="186"/>
      <c r="E106" s="185"/>
      <c r="F106" s="185"/>
      <c r="G106" s="185"/>
      <c r="H106" s="185"/>
      <c r="I106" s="185"/>
      <c r="J106" s="185"/>
      <c r="K106" s="185"/>
      <c r="L106" s="185"/>
      <c r="M106" s="173"/>
    </row>
    <row r="107" spans="1:13" x14ac:dyDescent="0.15">
      <c r="A107" s="185"/>
      <c r="B107" s="185"/>
      <c r="C107" s="185"/>
      <c r="D107" s="185"/>
      <c r="E107" s="185"/>
      <c r="F107" s="185"/>
      <c r="G107" s="185"/>
      <c r="H107" s="185"/>
      <c r="I107" s="185"/>
      <c r="J107" s="185"/>
      <c r="K107" s="185"/>
      <c r="L107" s="185"/>
    </row>
    <row r="108" spans="1:13" x14ac:dyDescent="0.15">
      <c r="A108" s="185"/>
      <c r="B108" s="185"/>
      <c r="C108" s="185"/>
      <c r="D108" s="185"/>
      <c r="E108" s="185"/>
      <c r="F108" s="185"/>
      <c r="G108" s="185"/>
      <c r="H108" s="185"/>
      <c r="I108" s="185"/>
      <c r="J108" s="185"/>
      <c r="K108" s="185"/>
      <c r="L108" s="185"/>
    </row>
    <row r="109" spans="1:13" x14ac:dyDescent="0.15">
      <c r="A109" s="185"/>
      <c r="B109" s="185"/>
      <c r="C109" s="185"/>
      <c r="D109" s="185"/>
      <c r="E109" s="185"/>
      <c r="F109" s="185"/>
      <c r="G109" s="185"/>
      <c r="H109" s="185"/>
      <c r="I109" s="185"/>
      <c r="J109" s="185"/>
      <c r="K109" s="185"/>
      <c r="L109" s="185"/>
    </row>
    <row r="110" spans="1:13" x14ac:dyDescent="0.15">
      <c r="A110" s="185"/>
      <c r="B110" s="185"/>
      <c r="C110" s="185"/>
      <c r="D110" s="185"/>
      <c r="E110" s="185"/>
      <c r="F110" s="185"/>
      <c r="G110" s="185"/>
      <c r="H110" s="185"/>
      <c r="I110" s="185"/>
      <c r="J110" s="185"/>
      <c r="K110" s="185"/>
      <c r="L110" s="185"/>
    </row>
    <row r="111" spans="1:13" x14ac:dyDescent="0.15">
      <c r="A111" s="185"/>
      <c r="B111" s="185"/>
      <c r="C111" s="185"/>
      <c r="D111" s="185"/>
      <c r="E111" s="185"/>
      <c r="F111" s="185"/>
      <c r="G111" s="185"/>
      <c r="H111" s="185"/>
      <c r="I111" s="185"/>
      <c r="J111" s="185"/>
      <c r="K111" s="185"/>
      <c r="L111" s="185"/>
    </row>
    <row r="112" spans="1:13" x14ac:dyDescent="0.15">
      <c r="A112" s="185"/>
      <c r="B112" s="185"/>
      <c r="C112" s="185"/>
      <c r="D112" s="185"/>
      <c r="E112" s="185"/>
      <c r="F112" s="185"/>
      <c r="G112" s="185"/>
      <c r="H112" s="185"/>
      <c r="I112" s="185"/>
      <c r="J112" s="185"/>
      <c r="K112" s="185"/>
      <c r="L112" s="185"/>
    </row>
    <row r="113" spans="1:12" x14ac:dyDescent="0.15">
      <c r="A113" s="185"/>
      <c r="B113" s="185"/>
      <c r="C113" s="185"/>
      <c r="D113" s="185"/>
      <c r="E113" s="185"/>
      <c r="F113" s="185"/>
      <c r="G113" s="185"/>
      <c r="H113" s="185"/>
      <c r="I113" s="185"/>
      <c r="J113" s="185"/>
      <c r="K113" s="185"/>
      <c r="L113" s="185"/>
    </row>
    <row r="114" spans="1:12" x14ac:dyDescent="0.15">
      <c r="A114" s="185"/>
      <c r="B114" s="185"/>
      <c r="C114" s="185"/>
      <c r="D114" s="185"/>
      <c r="E114" s="185"/>
      <c r="F114" s="185"/>
      <c r="G114" s="185"/>
      <c r="H114" s="185"/>
      <c r="I114" s="185"/>
      <c r="J114" s="185"/>
      <c r="K114" s="185"/>
      <c r="L114" s="185"/>
    </row>
    <row r="115" spans="1:12" x14ac:dyDescent="0.15">
      <c r="A115" s="185"/>
      <c r="B115" s="185"/>
      <c r="C115" s="185"/>
      <c r="D115" s="185"/>
      <c r="E115" s="185"/>
      <c r="F115" s="185"/>
      <c r="G115" s="185"/>
      <c r="H115" s="185"/>
      <c r="I115" s="185"/>
      <c r="J115" s="185"/>
      <c r="K115" s="185"/>
      <c r="L115" s="185"/>
    </row>
    <row r="116" spans="1:12" x14ac:dyDescent="0.15">
      <c r="A116" s="185"/>
      <c r="B116" s="185"/>
      <c r="C116" s="185"/>
      <c r="D116" s="185"/>
      <c r="E116" s="185"/>
      <c r="F116" s="185"/>
      <c r="G116" s="185"/>
      <c r="H116" s="185"/>
      <c r="I116" s="185"/>
      <c r="J116" s="185"/>
      <c r="K116" s="185"/>
      <c r="L116" s="185"/>
    </row>
    <row r="117" spans="1:12" x14ac:dyDescent="0.15">
      <c r="A117" s="185"/>
      <c r="B117" s="185"/>
      <c r="C117" s="185"/>
      <c r="D117" s="185"/>
      <c r="E117" s="185"/>
      <c r="F117" s="185"/>
      <c r="G117" s="185"/>
      <c r="H117" s="185"/>
      <c r="I117" s="185"/>
      <c r="J117" s="185"/>
      <c r="K117" s="185"/>
      <c r="L117" s="185"/>
    </row>
    <row r="118" spans="1:12" x14ac:dyDescent="0.15">
      <c r="A118" s="185"/>
      <c r="B118" s="185"/>
      <c r="C118" s="185"/>
      <c r="D118" s="185"/>
      <c r="E118" s="185"/>
      <c r="F118" s="185"/>
      <c r="G118" s="185"/>
      <c r="H118" s="185"/>
      <c r="I118" s="185"/>
      <c r="J118" s="185"/>
      <c r="K118" s="185"/>
      <c r="L118" s="185"/>
    </row>
    <row r="119" spans="1:12" x14ac:dyDescent="0.15">
      <c r="A119" s="185"/>
      <c r="B119" s="185"/>
      <c r="C119" s="185"/>
      <c r="D119" s="185"/>
      <c r="E119" s="185"/>
      <c r="F119" s="185"/>
      <c r="G119" s="185"/>
      <c r="H119" s="185"/>
      <c r="I119" s="185"/>
      <c r="J119" s="185"/>
      <c r="K119" s="185"/>
      <c r="L119" s="185"/>
    </row>
    <row r="120" spans="1:12" x14ac:dyDescent="0.15">
      <c r="A120" s="185"/>
      <c r="B120" s="185"/>
      <c r="C120" s="185"/>
      <c r="D120" s="185"/>
      <c r="E120" s="185"/>
      <c r="F120" s="185"/>
      <c r="G120" s="185"/>
      <c r="H120" s="185"/>
      <c r="I120" s="185"/>
      <c r="J120" s="185"/>
      <c r="K120" s="185"/>
      <c r="L120" s="185"/>
    </row>
    <row r="121" spans="1:12" x14ac:dyDescent="0.15">
      <c r="A121" s="185"/>
      <c r="B121" s="185"/>
      <c r="C121" s="185"/>
      <c r="D121" s="185"/>
      <c r="E121" s="185"/>
      <c r="F121" s="185"/>
      <c r="G121" s="185"/>
      <c r="H121" s="185"/>
      <c r="I121" s="185"/>
      <c r="J121" s="185"/>
      <c r="K121" s="185"/>
      <c r="L121" s="185"/>
    </row>
    <row r="122" spans="1:12" x14ac:dyDescent="0.15">
      <c r="A122" s="185"/>
      <c r="B122" s="185"/>
      <c r="C122" s="185"/>
      <c r="D122" s="185"/>
      <c r="E122" s="185"/>
      <c r="F122" s="185"/>
      <c r="G122" s="185"/>
      <c r="H122" s="185"/>
      <c r="I122" s="185"/>
      <c r="J122" s="185"/>
      <c r="K122" s="185"/>
      <c r="L122" s="185"/>
    </row>
    <row r="123" spans="1:12" x14ac:dyDescent="0.15">
      <c r="A123" s="185"/>
      <c r="B123" s="185"/>
      <c r="C123" s="185"/>
      <c r="D123" s="185"/>
      <c r="E123" s="185"/>
      <c r="F123" s="185"/>
      <c r="G123" s="185"/>
      <c r="H123" s="185"/>
      <c r="I123" s="185"/>
      <c r="J123" s="185"/>
      <c r="K123" s="185"/>
      <c r="L123" s="185"/>
    </row>
    <row r="124" spans="1:12" x14ac:dyDescent="0.15">
      <c r="A124" s="185"/>
      <c r="B124" s="185"/>
      <c r="C124" s="185"/>
      <c r="D124" s="185"/>
      <c r="E124" s="185"/>
      <c r="F124" s="185"/>
      <c r="G124" s="185"/>
      <c r="H124" s="185"/>
      <c r="I124" s="185"/>
      <c r="J124" s="185"/>
      <c r="K124" s="185"/>
      <c r="L124" s="185"/>
    </row>
    <row r="125" spans="1:12" x14ac:dyDescent="0.15">
      <c r="A125" s="185"/>
      <c r="B125" s="185"/>
      <c r="C125" s="185"/>
      <c r="D125" s="185"/>
      <c r="E125" s="185"/>
      <c r="F125" s="185"/>
      <c r="G125" s="185"/>
      <c r="H125" s="185"/>
      <c r="I125" s="185"/>
      <c r="J125" s="185"/>
      <c r="K125" s="185"/>
      <c r="L125" s="185"/>
    </row>
    <row r="126" spans="1:12" x14ac:dyDescent="0.15">
      <c r="A126" s="185"/>
      <c r="B126" s="185"/>
      <c r="C126" s="185"/>
      <c r="D126" s="185"/>
      <c r="E126" s="185"/>
      <c r="F126" s="185"/>
      <c r="G126" s="185"/>
      <c r="H126" s="185"/>
      <c r="I126" s="185"/>
      <c r="J126" s="185"/>
      <c r="K126" s="185"/>
      <c r="L126" s="185"/>
    </row>
    <row r="127" spans="1:12" x14ac:dyDescent="0.15">
      <c r="A127" s="185"/>
      <c r="B127" s="185"/>
      <c r="C127" s="185"/>
      <c r="D127" s="185"/>
      <c r="E127" s="185"/>
      <c r="F127" s="185"/>
      <c r="G127" s="185"/>
      <c r="H127" s="185"/>
      <c r="I127" s="185"/>
      <c r="J127" s="185"/>
      <c r="K127" s="185"/>
      <c r="L127" s="185"/>
    </row>
    <row r="128" spans="1:12" s="188" customFormat="1" x14ac:dyDescent="0.15">
      <c r="A128" s="187"/>
      <c r="B128" s="187"/>
      <c r="C128" s="187"/>
      <c r="D128" s="187"/>
      <c r="E128" s="187"/>
      <c r="F128" s="187"/>
      <c r="G128" s="187"/>
      <c r="H128" s="187"/>
      <c r="I128" s="187"/>
      <c r="J128" s="187"/>
      <c r="K128" s="187"/>
      <c r="L128" s="187"/>
    </row>
    <row r="129" spans="1:12" s="188" customFormat="1" x14ac:dyDescent="0.15">
      <c r="A129" s="187"/>
      <c r="B129" s="187"/>
      <c r="C129" s="187"/>
      <c r="D129" s="187"/>
      <c r="E129" s="187"/>
      <c r="F129" s="187"/>
      <c r="G129" s="187"/>
      <c r="H129" s="187"/>
      <c r="I129" s="187"/>
      <c r="J129" s="187"/>
      <c r="K129" s="187"/>
      <c r="L129" s="187"/>
    </row>
    <row r="130" spans="1:12" s="188" customFormat="1" x14ac:dyDescent="0.15">
      <c r="A130" s="187"/>
      <c r="B130" s="187"/>
      <c r="C130" s="187"/>
      <c r="D130" s="187"/>
      <c r="E130" s="187"/>
      <c r="F130" s="187"/>
      <c r="G130" s="187"/>
      <c r="H130" s="187"/>
      <c r="I130" s="187"/>
      <c r="J130" s="187"/>
      <c r="K130" s="187"/>
      <c r="L130" s="187"/>
    </row>
    <row r="131" spans="1:12" s="188" customFormat="1" x14ac:dyDescent="0.15">
      <c r="A131" s="187"/>
      <c r="B131" s="187"/>
      <c r="C131" s="187"/>
      <c r="D131" s="187"/>
      <c r="E131" s="187"/>
      <c r="F131" s="187"/>
      <c r="G131" s="187"/>
      <c r="H131" s="187"/>
      <c r="I131" s="187"/>
      <c r="J131" s="187"/>
      <c r="K131" s="187"/>
      <c r="L131" s="187"/>
    </row>
    <row r="132" spans="1:12" x14ac:dyDescent="0.15">
      <c r="A132" s="182"/>
      <c r="B132" s="182"/>
      <c r="C132" s="182"/>
      <c r="D132" s="182"/>
      <c r="E132" s="182"/>
      <c r="F132" s="182"/>
      <c r="G132" s="182"/>
      <c r="H132" s="182"/>
      <c r="I132" s="182"/>
      <c r="J132" s="182"/>
      <c r="K132" s="182"/>
      <c r="L132" s="182"/>
    </row>
    <row r="133" spans="1:12" x14ac:dyDescent="0.15">
      <c r="A133" s="182"/>
      <c r="B133" s="182"/>
      <c r="C133" s="182"/>
      <c r="D133" s="182"/>
      <c r="E133" s="182"/>
      <c r="F133" s="182"/>
      <c r="G133" s="182"/>
      <c r="H133" s="182"/>
      <c r="I133" s="182"/>
      <c r="J133" s="182"/>
      <c r="K133" s="182"/>
      <c r="L133" s="182"/>
    </row>
    <row r="134" spans="1:12" x14ac:dyDescent="0.15">
      <c r="A134" s="182"/>
      <c r="B134" s="182"/>
      <c r="C134" s="182"/>
      <c r="D134" s="182"/>
      <c r="E134" s="182"/>
      <c r="F134" s="182"/>
      <c r="G134" s="182"/>
      <c r="H134" s="182"/>
      <c r="I134" s="182"/>
      <c r="J134" s="182"/>
      <c r="K134" s="182"/>
      <c r="L134" s="182"/>
    </row>
    <row r="135" spans="1:12" x14ac:dyDescent="0.15">
      <c r="A135" s="182"/>
      <c r="B135" s="182"/>
      <c r="C135" s="182"/>
      <c r="D135" s="182"/>
      <c r="E135" s="182"/>
      <c r="F135" s="182"/>
      <c r="G135" s="182"/>
      <c r="H135" s="182"/>
      <c r="I135" s="182"/>
      <c r="J135" s="182"/>
      <c r="K135" s="182"/>
      <c r="L135" s="182"/>
    </row>
    <row r="136" spans="1:12" x14ac:dyDescent="0.15">
      <c r="A136" s="182"/>
      <c r="B136" s="182"/>
      <c r="C136" s="182"/>
      <c r="D136" s="182"/>
      <c r="E136" s="182"/>
      <c r="F136" s="182"/>
      <c r="G136" s="182"/>
      <c r="H136" s="182"/>
      <c r="I136" s="182"/>
      <c r="J136" s="182"/>
      <c r="K136" s="182"/>
      <c r="L136" s="182"/>
    </row>
    <row r="137" spans="1:12" x14ac:dyDescent="0.15">
      <c r="A137" s="182"/>
      <c r="B137" s="182"/>
      <c r="C137" s="182"/>
      <c r="D137" s="182"/>
      <c r="E137" s="182"/>
      <c r="F137" s="182"/>
      <c r="G137" s="182"/>
      <c r="H137" s="182"/>
      <c r="I137" s="182"/>
      <c r="J137" s="182"/>
      <c r="K137" s="182"/>
      <c r="L137" s="182"/>
    </row>
    <row r="138" spans="1:12" x14ac:dyDescent="0.15">
      <c r="A138" s="182"/>
      <c r="B138" s="182"/>
      <c r="C138" s="182"/>
      <c r="D138" s="182"/>
      <c r="E138" s="182"/>
      <c r="F138" s="182"/>
      <c r="G138" s="182"/>
      <c r="H138" s="182"/>
      <c r="I138" s="182"/>
      <c r="J138" s="182"/>
      <c r="K138" s="182"/>
      <c r="L138" s="182"/>
    </row>
    <row r="139" spans="1:12" x14ac:dyDescent="0.15">
      <c r="A139" s="182"/>
      <c r="B139" s="182"/>
      <c r="C139" s="182"/>
      <c r="D139" s="182"/>
      <c r="E139" s="182"/>
      <c r="F139" s="182"/>
      <c r="G139" s="182"/>
      <c r="H139" s="182"/>
      <c r="I139" s="182"/>
      <c r="J139" s="182"/>
      <c r="K139" s="182"/>
      <c r="L139" s="182"/>
    </row>
    <row r="140" spans="1:12" x14ac:dyDescent="0.15">
      <c r="A140" s="182"/>
      <c r="B140" s="182"/>
      <c r="C140" s="182"/>
      <c r="D140" s="182"/>
      <c r="E140" s="182"/>
      <c r="F140" s="182"/>
      <c r="G140" s="182"/>
      <c r="H140" s="182"/>
      <c r="I140" s="182"/>
      <c r="J140" s="182"/>
      <c r="K140" s="182"/>
      <c r="L140" s="182"/>
    </row>
    <row r="141" spans="1:12" x14ac:dyDescent="0.15">
      <c r="A141" s="182"/>
      <c r="B141" s="182"/>
      <c r="C141" s="182"/>
      <c r="D141" s="182"/>
      <c r="E141" s="182"/>
      <c r="F141" s="182"/>
      <c r="G141" s="182"/>
      <c r="H141" s="182"/>
      <c r="I141" s="182"/>
      <c r="J141" s="182"/>
      <c r="K141" s="182"/>
      <c r="L141" s="182"/>
    </row>
    <row r="142" spans="1:12" x14ac:dyDescent="0.15">
      <c r="A142" s="182"/>
      <c r="B142" s="182"/>
      <c r="C142" s="182"/>
      <c r="D142" s="182"/>
      <c r="E142" s="182"/>
      <c r="F142" s="182"/>
      <c r="G142" s="182"/>
      <c r="H142" s="182"/>
      <c r="I142" s="182"/>
      <c r="J142" s="182"/>
      <c r="K142" s="182"/>
      <c r="L142" s="182"/>
    </row>
  </sheetData>
  <mergeCells count="5">
    <mergeCell ref="A1:J1"/>
    <mergeCell ref="A11:J11"/>
    <mergeCell ref="A13:E13"/>
    <mergeCell ref="A19:J19"/>
    <mergeCell ref="A58:J5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74A-92F2-4437-86AF-29F0E6D63CEB}">
  <dimension ref="A1:Q47"/>
  <sheetViews>
    <sheetView topLeftCell="A26" workbookViewId="0">
      <selection activeCell="N48" sqref="N48"/>
    </sheetView>
  </sheetViews>
  <sheetFormatPr defaultColWidth="9.140625" defaultRowHeight="12" customHeight="1" x14ac:dyDescent="0.15"/>
  <cols>
    <col min="1" max="1" width="51.85546875" style="1" customWidth="1"/>
    <col min="2" max="4" width="9.42578125" style="1" customWidth="1"/>
    <col min="5" max="5" width="7.85546875" style="1" bestFit="1" customWidth="1"/>
    <col min="6" max="10" width="8.28515625" style="1" bestFit="1" customWidth="1"/>
    <col min="11" max="16384" width="9.140625" style="1"/>
  </cols>
  <sheetData>
    <row r="1" spans="1:16" ht="21" customHeight="1" x14ac:dyDescent="0.15">
      <c r="A1" s="198" t="s">
        <v>251</v>
      </c>
      <c r="B1" s="198"/>
      <c r="C1" s="198"/>
      <c r="D1" s="198"/>
      <c r="E1" s="198"/>
      <c r="F1" s="198"/>
      <c r="G1" s="198"/>
      <c r="H1" s="198"/>
      <c r="I1" s="198"/>
      <c r="J1" s="205"/>
    </row>
    <row r="2" spans="1:16" ht="12" customHeight="1" x14ac:dyDescent="0.15">
      <c r="A2" s="21"/>
      <c r="B2" s="21">
        <v>2020</v>
      </c>
      <c r="C2" s="21">
        <v>2021</v>
      </c>
      <c r="D2" s="21">
        <v>2022</v>
      </c>
      <c r="E2" s="21">
        <v>2023</v>
      </c>
      <c r="F2" s="21">
        <v>2024</v>
      </c>
      <c r="G2" s="21">
        <v>2025</v>
      </c>
      <c r="H2" s="21">
        <v>2026</v>
      </c>
      <c r="I2" s="21">
        <v>2027</v>
      </c>
      <c r="J2" s="21">
        <v>2028</v>
      </c>
    </row>
    <row r="3" spans="1:16" ht="12" customHeight="1" x14ac:dyDescent="0.15">
      <c r="A3" s="22" t="s">
        <v>31</v>
      </c>
      <c r="B3" s="23">
        <v>3214.277</v>
      </c>
      <c r="C3" s="23">
        <v>3077.8629999999998</v>
      </c>
      <c r="D3" s="23">
        <v>3174.8670000000002</v>
      </c>
      <c r="E3" s="23">
        <v>3338.07</v>
      </c>
      <c r="F3" s="23">
        <v>3389.364</v>
      </c>
      <c r="G3" s="23">
        <v>3366.489</v>
      </c>
      <c r="H3" s="23">
        <v>3519.25</v>
      </c>
      <c r="I3" s="23">
        <v>3673.5949999999998</v>
      </c>
      <c r="J3" s="23">
        <v>3673.5949999999998</v>
      </c>
      <c r="N3" s="174"/>
      <c r="O3" s="174"/>
      <c r="P3" s="174"/>
    </row>
    <row r="4" spans="1:16" ht="12" customHeight="1" x14ac:dyDescent="0.15">
      <c r="A4" s="24" t="s">
        <v>32</v>
      </c>
      <c r="B4" s="25">
        <v>0</v>
      </c>
      <c r="C4" s="25">
        <v>0</v>
      </c>
      <c r="D4" s="25">
        <v>-7.4660000000000002</v>
      </c>
      <c r="E4" s="23"/>
      <c r="F4" s="23"/>
      <c r="G4" s="23"/>
      <c r="H4" s="23"/>
      <c r="I4" s="23"/>
      <c r="J4" s="23"/>
    </row>
    <row r="5" spans="1:16" ht="12" customHeight="1" x14ac:dyDescent="0.15">
      <c r="A5" s="24" t="s">
        <v>33</v>
      </c>
      <c r="B5" s="25">
        <v>0</v>
      </c>
      <c r="C5" s="25">
        <v>-2.5389999999999264</v>
      </c>
      <c r="D5" s="25">
        <v>-0.86500000000013078</v>
      </c>
      <c r="E5" s="23"/>
      <c r="F5" s="23"/>
      <c r="G5" s="23"/>
      <c r="H5" s="23"/>
      <c r="I5" s="23"/>
      <c r="J5" s="23"/>
    </row>
    <row r="6" spans="1:16" ht="12" customHeight="1" x14ac:dyDescent="0.15">
      <c r="A6" s="24" t="s">
        <v>34</v>
      </c>
      <c r="B6" s="25"/>
      <c r="C6" s="25"/>
      <c r="D6" s="25"/>
      <c r="E6" s="27">
        <v>0</v>
      </c>
      <c r="F6" s="27">
        <v>21.844000000000051</v>
      </c>
      <c r="G6" s="27">
        <v>26.083000000000084</v>
      </c>
      <c r="H6" s="27">
        <v>30.326000000000022</v>
      </c>
      <c r="I6" s="27">
        <v>35.311000000000149</v>
      </c>
      <c r="J6" s="27">
        <v>194.36900000000014</v>
      </c>
    </row>
    <row r="7" spans="1:16" ht="12" customHeight="1" x14ac:dyDescent="0.15">
      <c r="A7" s="24" t="s">
        <v>35</v>
      </c>
      <c r="B7" s="25">
        <v>0</v>
      </c>
      <c r="C7" s="25">
        <v>1.6653345369377348E-13</v>
      </c>
      <c r="D7" s="25">
        <v>0</v>
      </c>
      <c r="E7" s="25">
        <v>0</v>
      </c>
      <c r="F7" s="25">
        <v>6.7880000000000109</v>
      </c>
      <c r="G7" s="25">
        <v>-56.660000000000309</v>
      </c>
      <c r="H7" s="25">
        <v>-57.916000000000167</v>
      </c>
      <c r="I7" s="25">
        <v>-57.235999999999876</v>
      </c>
      <c r="J7" s="25">
        <v>-59.436999999999898</v>
      </c>
    </row>
    <row r="8" spans="1:16" ht="12" customHeight="1" x14ac:dyDescent="0.15">
      <c r="A8" s="28" t="s">
        <v>36</v>
      </c>
      <c r="B8" s="29">
        <v>0</v>
      </c>
      <c r="C8" s="29">
        <v>-2.5389999999997599</v>
      </c>
      <c r="D8" s="29">
        <v>-8.331000000000131</v>
      </c>
      <c r="E8" s="29">
        <v>0</v>
      </c>
      <c r="F8" s="29">
        <v>28.632000000000062</v>
      </c>
      <c r="G8" s="29">
        <v>-30.577000000000226</v>
      </c>
      <c r="H8" s="29">
        <v>-27.590000000000146</v>
      </c>
      <c r="I8" s="29">
        <v>-21.924999999999727</v>
      </c>
      <c r="J8" s="29">
        <v>134.93200000000024</v>
      </c>
    </row>
    <row r="9" spans="1:16" ht="15" customHeight="1" x14ac:dyDescent="0.15">
      <c r="A9" s="30" t="s">
        <v>37</v>
      </c>
      <c r="B9" s="31">
        <v>3214.277</v>
      </c>
      <c r="C9" s="31">
        <v>3075.3240000000001</v>
      </c>
      <c r="D9" s="31">
        <v>3166.5360000000001</v>
      </c>
      <c r="E9" s="31">
        <v>3338.07</v>
      </c>
      <c r="F9" s="31">
        <v>3417.9960000000001</v>
      </c>
      <c r="G9" s="31">
        <v>3335.9119999999998</v>
      </c>
      <c r="H9" s="31">
        <v>3491.66</v>
      </c>
      <c r="I9" s="31">
        <v>3651.67</v>
      </c>
      <c r="J9" s="31">
        <v>3808.527</v>
      </c>
    </row>
    <row r="10" spans="1:16" ht="12" customHeight="1" x14ac:dyDescent="0.15">
      <c r="A10" s="33"/>
      <c r="B10" s="33"/>
      <c r="C10" s="33"/>
      <c r="D10" s="33"/>
      <c r="E10" s="175"/>
      <c r="F10" s="175"/>
      <c r="G10" s="175"/>
      <c r="H10" s="175"/>
      <c r="I10" s="175"/>
      <c r="J10" s="175"/>
    </row>
    <row r="11" spans="1:16" ht="12" customHeight="1" x14ac:dyDescent="0.15">
      <c r="A11" s="224" t="s">
        <v>252</v>
      </c>
      <c r="B11" s="224"/>
      <c r="C11" s="224"/>
      <c r="D11" s="224"/>
      <c r="E11" s="224"/>
      <c r="F11" s="224"/>
      <c r="G11" s="224"/>
      <c r="H11" s="224"/>
      <c r="I11" s="224"/>
      <c r="J11" s="206"/>
    </row>
    <row r="12" spans="1:16" ht="12" customHeight="1" x14ac:dyDescent="0.15">
      <c r="A12" s="33"/>
      <c r="B12" s="33"/>
      <c r="C12" s="33"/>
      <c r="D12" s="33"/>
      <c r="E12" s="175"/>
      <c r="F12" s="175"/>
      <c r="G12" s="175"/>
      <c r="H12" s="175"/>
      <c r="I12" s="175"/>
      <c r="J12" s="175"/>
    </row>
    <row r="13" spans="1:16" ht="12" customHeight="1" x14ac:dyDescent="0.25">
      <c r="A13" s="201" t="s">
        <v>39</v>
      </c>
      <c r="B13" s="202"/>
      <c r="C13" s="202"/>
      <c r="D13" s="202"/>
      <c r="E13" s="202"/>
      <c r="F13" s="177"/>
      <c r="G13" s="177"/>
      <c r="H13" s="177"/>
      <c r="I13" s="177"/>
      <c r="J13" s="177"/>
    </row>
    <row r="14" spans="1:16" ht="12" customHeight="1" x14ac:dyDescent="0.15">
      <c r="A14" s="33" t="s">
        <v>40</v>
      </c>
      <c r="B14" s="22"/>
      <c r="C14" s="22"/>
      <c r="D14" s="22"/>
      <c r="E14" s="32"/>
      <c r="F14" s="175"/>
      <c r="G14" s="175"/>
      <c r="H14" s="175"/>
      <c r="I14" s="175"/>
      <c r="J14" s="175"/>
    </row>
    <row r="15" spans="1:16" ht="12" customHeight="1" x14ac:dyDescent="0.15">
      <c r="A15" s="165" t="s">
        <v>253</v>
      </c>
      <c r="B15" s="37"/>
      <c r="C15" s="37"/>
      <c r="D15" s="108">
        <v>-7.4660000000000002</v>
      </c>
      <c r="E15" s="108"/>
      <c r="F15" s="175"/>
      <c r="G15" s="175"/>
      <c r="H15" s="175"/>
      <c r="I15" s="175"/>
      <c r="J15" s="175"/>
    </row>
    <row r="16" spans="1:16" ht="63" x14ac:dyDescent="0.15">
      <c r="A16" s="38" t="s">
        <v>254</v>
      </c>
      <c r="B16" s="37"/>
      <c r="C16" s="37"/>
      <c r="D16" s="37"/>
      <c r="E16" s="38"/>
      <c r="F16" s="175"/>
      <c r="G16" s="175"/>
      <c r="H16" s="175"/>
      <c r="I16" s="175"/>
      <c r="J16" s="175"/>
    </row>
    <row r="17" spans="1:10" ht="12" customHeight="1" x14ac:dyDescent="0.15">
      <c r="A17" s="38"/>
      <c r="B17" s="37"/>
      <c r="C17" s="37"/>
      <c r="D17" s="37"/>
      <c r="E17" s="38"/>
      <c r="F17" s="175"/>
      <c r="G17" s="175"/>
      <c r="H17" s="175"/>
      <c r="I17" s="175"/>
      <c r="J17" s="175"/>
    </row>
    <row r="18" spans="1:10" ht="12" customHeight="1" x14ac:dyDescent="0.25">
      <c r="A18" s="201" t="s">
        <v>43</v>
      </c>
      <c r="B18" s="202"/>
      <c r="C18" s="202"/>
      <c r="D18" s="202"/>
      <c r="E18" s="202"/>
      <c r="F18" s="177"/>
      <c r="G18" s="177"/>
      <c r="H18" s="177"/>
      <c r="I18" s="177"/>
      <c r="J18" s="177"/>
    </row>
    <row r="19" spans="1:10" ht="12" customHeight="1" x14ac:dyDescent="0.15">
      <c r="A19" s="33" t="s">
        <v>40</v>
      </c>
      <c r="B19" s="37"/>
      <c r="C19" s="37"/>
      <c r="D19" s="37"/>
      <c r="E19" s="38"/>
      <c r="F19" s="175"/>
      <c r="G19" s="175"/>
      <c r="H19" s="175"/>
      <c r="I19" s="175"/>
      <c r="J19" s="175"/>
    </row>
    <row r="20" spans="1:10" ht="12" customHeight="1" x14ac:dyDescent="0.15">
      <c r="A20" s="165" t="s">
        <v>253</v>
      </c>
      <c r="B20" s="37"/>
      <c r="C20" s="40">
        <v>-2.5390000000000001</v>
      </c>
      <c r="D20" s="40">
        <v>-0.86499999999999999</v>
      </c>
      <c r="E20" s="40"/>
      <c r="F20" s="175"/>
      <c r="G20" s="175"/>
      <c r="H20" s="175"/>
      <c r="I20" s="175"/>
      <c r="J20" s="175"/>
    </row>
    <row r="21" spans="1:10" ht="63" x14ac:dyDescent="0.15">
      <c r="A21" s="38" t="s">
        <v>255</v>
      </c>
      <c r="B21" s="37"/>
      <c r="C21" s="37"/>
      <c r="D21" s="37"/>
      <c r="E21" s="38"/>
      <c r="F21" s="175"/>
      <c r="G21" s="175"/>
      <c r="H21" s="175"/>
      <c r="I21" s="175"/>
      <c r="J21" s="175"/>
    </row>
    <row r="22" spans="1:10" ht="12" customHeight="1" x14ac:dyDescent="0.15">
      <c r="A22" s="33"/>
      <c r="B22" s="33"/>
      <c r="C22" s="33"/>
      <c r="D22" s="33"/>
      <c r="E22" s="175"/>
      <c r="F22" s="175"/>
      <c r="G22" s="175"/>
      <c r="H22" s="175"/>
      <c r="I22" s="175"/>
      <c r="J22" s="175"/>
    </row>
    <row r="23" spans="1:10" s="56" customFormat="1" ht="12" customHeight="1" x14ac:dyDescent="0.15">
      <c r="A23" s="201" t="s">
        <v>75</v>
      </c>
      <c r="B23" s="201"/>
      <c r="C23" s="201"/>
      <c r="D23" s="201"/>
      <c r="E23" s="204"/>
      <c r="F23" s="204"/>
      <c r="G23" s="204"/>
      <c r="H23" s="204"/>
      <c r="I23" s="204"/>
      <c r="J23" s="207"/>
    </row>
    <row r="24" spans="1:10" s="56" customFormat="1" ht="10.5" x14ac:dyDescent="0.15">
      <c r="A24" s="89" t="s">
        <v>40</v>
      </c>
      <c r="B24" s="89"/>
      <c r="C24" s="89"/>
      <c r="D24" s="89"/>
      <c r="E24" s="36"/>
      <c r="F24" s="36"/>
      <c r="G24" s="36"/>
      <c r="H24" s="36"/>
      <c r="I24" s="36"/>
      <c r="J24" s="36"/>
    </row>
    <row r="25" spans="1:10" s="56" customFormat="1" ht="10.5" x14ac:dyDescent="0.15">
      <c r="A25" s="28" t="s">
        <v>253</v>
      </c>
      <c r="B25" s="28"/>
      <c r="C25" s="28"/>
      <c r="D25" s="28"/>
      <c r="E25" s="178"/>
      <c r="F25" s="178">
        <v>21.844000000000001</v>
      </c>
      <c r="G25" s="178">
        <v>26.082999999999998</v>
      </c>
      <c r="H25" s="178">
        <v>30.326000000000001</v>
      </c>
      <c r="I25" s="178">
        <v>35.311</v>
      </c>
      <c r="J25" s="178">
        <v>41.377000000000002</v>
      </c>
    </row>
    <row r="26" spans="1:10" s="56" customFormat="1" ht="31.5" x14ac:dyDescent="0.15">
      <c r="A26" s="36" t="s">
        <v>256</v>
      </c>
      <c r="B26" s="36"/>
      <c r="C26" s="36"/>
      <c r="D26" s="36"/>
      <c r="E26" s="178"/>
      <c r="F26" s="178"/>
      <c r="G26" s="178"/>
      <c r="H26" s="178"/>
      <c r="I26" s="178"/>
      <c r="J26" s="178"/>
    </row>
    <row r="27" spans="1:10" s="56" customFormat="1" ht="10.5" x14ac:dyDescent="0.15">
      <c r="A27" s="89"/>
      <c r="B27" s="89"/>
      <c r="C27" s="89"/>
      <c r="D27" s="89"/>
      <c r="E27" s="178"/>
      <c r="F27" s="178"/>
      <c r="G27" s="178"/>
      <c r="H27" s="178"/>
      <c r="I27" s="178"/>
      <c r="J27" s="178"/>
    </row>
    <row r="28" spans="1:10" s="56" customFormat="1" ht="10.5" x14ac:dyDescent="0.15">
      <c r="A28" s="89" t="s">
        <v>51</v>
      </c>
      <c r="B28" s="89"/>
      <c r="C28" s="89"/>
      <c r="D28" s="89"/>
      <c r="E28" s="178"/>
      <c r="F28" s="178"/>
      <c r="G28" s="178"/>
      <c r="H28" s="178"/>
      <c r="I28" s="178"/>
      <c r="J28" s="178"/>
    </row>
    <row r="29" spans="1:10" s="56" customFormat="1" ht="10.5" x14ac:dyDescent="0.15">
      <c r="A29" s="34" t="s">
        <v>235</v>
      </c>
      <c r="B29" s="34"/>
      <c r="C29" s="34"/>
      <c r="D29" s="34"/>
      <c r="E29" s="178"/>
      <c r="F29" s="178"/>
      <c r="G29" s="178"/>
      <c r="H29" s="178"/>
      <c r="I29" s="178"/>
      <c r="J29" s="178">
        <v>152.99199999999999</v>
      </c>
    </row>
    <row r="30" spans="1:10" s="56" customFormat="1" ht="10.5" x14ac:dyDescent="0.15">
      <c r="A30" s="34"/>
      <c r="B30" s="34"/>
      <c r="C30" s="34"/>
      <c r="D30" s="34"/>
      <c r="E30" s="178"/>
      <c r="F30" s="178"/>
      <c r="G30" s="178"/>
      <c r="H30" s="178"/>
      <c r="I30" s="178"/>
      <c r="J30" s="178"/>
    </row>
    <row r="31" spans="1:10" s="56" customFormat="1" ht="10.5" x14ac:dyDescent="0.15">
      <c r="A31" s="201" t="s">
        <v>48</v>
      </c>
      <c r="B31" s="201"/>
      <c r="C31" s="201"/>
      <c r="D31" s="201"/>
      <c r="E31" s="204"/>
      <c r="F31" s="204"/>
      <c r="G31" s="204"/>
      <c r="H31" s="204"/>
      <c r="I31" s="204"/>
      <c r="J31" s="207"/>
    </row>
    <row r="32" spans="1:10" s="56" customFormat="1" ht="10.5" x14ac:dyDescent="0.15">
      <c r="A32" s="34"/>
      <c r="B32" s="34"/>
      <c r="C32" s="34"/>
      <c r="D32" s="34"/>
      <c r="E32" s="178"/>
      <c r="F32" s="178"/>
      <c r="G32" s="178"/>
      <c r="H32" s="178"/>
      <c r="I32" s="178"/>
      <c r="J32" s="178"/>
    </row>
    <row r="33" spans="1:17" s="56" customFormat="1" ht="10.5" x14ac:dyDescent="0.15">
      <c r="A33" s="89" t="s">
        <v>40</v>
      </c>
      <c r="B33" s="34"/>
      <c r="C33" s="34"/>
      <c r="D33" s="34"/>
      <c r="E33" s="178"/>
      <c r="F33" s="178"/>
      <c r="G33" s="178"/>
      <c r="H33" s="178"/>
      <c r="I33" s="178"/>
      <c r="J33" s="178"/>
    </row>
    <row r="34" spans="1:17" s="56" customFormat="1" ht="10.5" x14ac:dyDescent="0.15">
      <c r="A34" s="28" t="s">
        <v>253</v>
      </c>
      <c r="B34" s="34"/>
      <c r="C34" s="34"/>
      <c r="D34" s="34"/>
      <c r="E34" s="178"/>
      <c r="F34" s="178">
        <v>6.7879999999999994</v>
      </c>
      <c r="G34" s="178">
        <v>-4.66</v>
      </c>
      <c r="H34" s="178">
        <v>-5.9160000000000004</v>
      </c>
      <c r="I34" s="178">
        <v>-5.2359999999999998</v>
      </c>
      <c r="J34" s="178">
        <v>-7.4370000000000003</v>
      </c>
    </row>
    <row r="35" spans="1:17" s="56" customFormat="1" ht="31.5" x14ac:dyDescent="0.15">
      <c r="A35" s="36" t="s">
        <v>257</v>
      </c>
      <c r="B35" s="34"/>
      <c r="C35" s="34"/>
      <c r="D35" s="34"/>
      <c r="E35" s="178"/>
      <c r="F35" s="178"/>
      <c r="G35" s="178"/>
      <c r="H35" s="178"/>
      <c r="I35" s="178"/>
      <c r="J35" s="178"/>
      <c r="M35" s="179"/>
      <c r="N35" s="179"/>
      <c r="O35" s="179"/>
      <c r="P35" s="179"/>
      <c r="Q35" s="179"/>
    </row>
    <row r="36" spans="1:17" s="56" customFormat="1" ht="10.5" x14ac:dyDescent="0.15">
      <c r="A36" s="34"/>
      <c r="B36" s="34"/>
      <c r="C36" s="34"/>
      <c r="D36" s="34"/>
      <c r="E36" s="178"/>
      <c r="F36" s="178"/>
      <c r="G36" s="178">
        <v>-52</v>
      </c>
      <c r="H36" s="178">
        <v>-52</v>
      </c>
      <c r="I36" s="178">
        <v>-52</v>
      </c>
      <c r="J36" s="178">
        <v>-52</v>
      </c>
    </row>
    <row r="37" spans="1:17" s="56" customFormat="1" ht="10.5" x14ac:dyDescent="0.15">
      <c r="A37" s="89" t="s">
        <v>51</v>
      </c>
      <c r="B37" s="34"/>
      <c r="C37" s="34"/>
      <c r="D37" s="34"/>
      <c r="E37" s="178"/>
      <c r="F37" s="178"/>
      <c r="G37" s="178"/>
      <c r="H37" s="178"/>
      <c r="I37" s="178"/>
      <c r="J37" s="178"/>
    </row>
    <row r="38" spans="1:17" s="56" customFormat="1" ht="10.5" x14ac:dyDescent="0.15">
      <c r="A38" s="34" t="s">
        <v>258</v>
      </c>
      <c r="B38" s="34"/>
      <c r="C38" s="34"/>
      <c r="D38" s="34"/>
      <c r="E38" s="178"/>
      <c r="F38" s="178"/>
      <c r="G38" s="178"/>
      <c r="H38" s="178"/>
      <c r="I38" s="178"/>
      <c r="J38" s="178"/>
    </row>
    <row r="39" spans="1:17" s="56" customFormat="1" ht="94.5" x14ac:dyDescent="0.15">
      <c r="A39" s="38" t="s">
        <v>259</v>
      </c>
      <c r="B39" s="34"/>
      <c r="C39" s="34"/>
      <c r="D39" s="34"/>
      <c r="E39" s="178"/>
      <c r="F39" s="178"/>
      <c r="G39" s="178"/>
      <c r="H39" s="178"/>
      <c r="I39" s="178"/>
      <c r="J39" s="178"/>
    </row>
    <row r="40" spans="1:17" s="56" customFormat="1" ht="10.5" x14ac:dyDescent="0.15">
      <c r="A40" s="34"/>
      <c r="B40" s="34"/>
      <c r="C40" s="34"/>
      <c r="D40" s="34"/>
      <c r="E40" s="178"/>
      <c r="F40" s="178"/>
      <c r="G40" s="178"/>
      <c r="H40" s="178"/>
      <c r="I40" s="178"/>
      <c r="J40" s="178"/>
    </row>
    <row r="41" spans="1:17" ht="12" customHeight="1" x14ac:dyDescent="0.15">
      <c r="A41" s="92"/>
      <c r="B41" s="92"/>
      <c r="C41" s="92"/>
      <c r="D41" s="92"/>
      <c r="E41" s="97"/>
      <c r="F41" s="97"/>
      <c r="G41" s="97"/>
      <c r="H41" s="97"/>
      <c r="I41" s="97"/>
      <c r="J41" s="97"/>
    </row>
    <row r="42" spans="1:17" ht="12" customHeight="1" x14ac:dyDescent="0.15">
      <c r="A42" s="46"/>
      <c r="B42" s="47"/>
      <c r="C42" s="47"/>
      <c r="D42" s="47"/>
      <c r="E42" s="47"/>
      <c r="F42" s="47"/>
      <c r="G42" s="47"/>
      <c r="H42" s="47"/>
      <c r="I42" s="47"/>
      <c r="J42" s="47"/>
    </row>
    <row r="43" spans="1:17" ht="12" customHeight="1" x14ac:dyDescent="0.15">
      <c r="A43" s="48"/>
      <c r="B43" s="90"/>
      <c r="C43" s="90"/>
      <c r="D43" s="90"/>
      <c r="E43" s="90"/>
      <c r="F43" s="90"/>
      <c r="G43" s="90"/>
      <c r="H43" s="90"/>
      <c r="I43" s="90"/>
      <c r="J43" s="90"/>
    </row>
    <row r="45" spans="1:17" ht="12" customHeight="1" x14ac:dyDescent="0.15">
      <c r="A45" s="182"/>
      <c r="B45" s="182"/>
      <c r="C45" s="182"/>
      <c r="D45" s="182"/>
      <c r="E45" s="182"/>
      <c r="F45" s="182"/>
      <c r="G45" s="182"/>
      <c r="H45" s="182"/>
      <c r="I45" s="182"/>
      <c r="J45" s="182"/>
    </row>
    <row r="46" spans="1:17" ht="12" customHeight="1" x14ac:dyDescent="0.15">
      <c r="A46" s="185"/>
      <c r="B46" s="185"/>
      <c r="C46" s="185"/>
      <c r="D46" s="185"/>
      <c r="E46" s="185"/>
      <c r="F46" s="185"/>
      <c r="G46" s="185"/>
      <c r="H46" s="185"/>
      <c r="I46" s="185"/>
      <c r="J46" s="185"/>
    </row>
    <row r="47" spans="1:17" ht="12" customHeight="1" x14ac:dyDescent="0.15">
      <c r="A47" s="185"/>
      <c r="B47" s="185"/>
      <c r="C47" s="185"/>
      <c r="D47" s="185"/>
      <c r="E47" s="185"/>
      <c r="F47" s="185"/>
      <c r="G47" s="185"/>
      <c r="H47" s="185"/>
      <c r="I47" s="185"/>
      <c r="J47" s="185"/>
    </row>
  </sheetData>
  <mergeCells count="6">
    <mergeCell ref="A31:J31"/>
    <mergeCell ref="A1:J1"/>
    <mergeCell ref="A11:J11"/>
    <mergeCell ref="A13:E13"/>
    <mergeCell ref="A18:E18"/>
    <mergeCell ref="A23:J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435BA-5FFA-4376-A688-E425E6CCDA7C}">
  <dimension ref="A1:K53"/>
  <sheetViews>
    <sheetView workbookViewId="0">
      <selection activeCell="M26" sqref="M26"/>
    </sheetView>
  </sheetViews>
  <sheetFormatPr defaultColWidth="9.140625" defaultRowHeight="17.25" customHeight="1" x14ac:dyDescent="0.15"/>
  <cols>
    <col min="1" max="1" width="9.140625" style="1"/>
    <col min="2" max="2" width="55.85546875" style="1" customWidth="1"/>
    <col min="3" max="3" width="9.42578125" style="1" customWidth="1"/>
    <col min="4" max="5" width="9.28515625" style="1" customWidth="1"/>
    <col min="6" max="6" width="10.85546875" style="1" customWidth="1"/>
    <col min="7" max="7" width="7" style="1" bestFit="1" customWidth="1"/>
    <col min="8" max="10" width="7.140625" style="1" bestFit="1" customWidth="1"/>
    <col min="11" max="11" width="6.140625" style="1" bestFit="1" customWidth="1"/>
    <col min="12" max="16384" width="9.140625" style="1"/>
  </cols>
  <sheetData>
    <row r="1" spans="2:11" ht="17.25" customHeight="1" x14ac:dyDescent="0.15">
      <c r="B1" s="198" t="s">
        <v>72</v>
      </c>
      <c r="C1" s="198"/>
      <c r="D1" s="198"/>
      <c r="E1" s="198"/>
      <c r="F1" s="198"/>
      <c r="G1" s="198"/>
      <c r="H1" s="198"/>
      <c r="I1" s="198"/>
      <c r="J1" s="198"/>
      <c r="K1" s="205"/>
    </row>
    <row r="2" spans="2:11" ht="17.25" customHeight="1" x14ac:dyDescent="0.15">
      <c r="B2" s="21"/>
      <c r="C2" s="21">
        <v>2020</v>
      </c>
      <c r="D2" s="21">
        <v>2021</v>
      </c>
      <c r="E2" s="21">
        <v>2022</v>
      </c>
      <c r="F2" s="21">
        <v>2023</v>
      </c>
      <c r="G2" s="21">
        <v>2024</v>
      </c>
      <c r="H2" s="21">
        <v>2025</v>
      </c>
      <c r="I2" s="21">
        <v>2026</v>
      </c>
      <c r="J2" s="21">
        <v>2027</v>
      </c>
      <c r="K2" s="21">
        <v>2028</v>
      </c>
    </row>
    <row r="3" spans="2:11" ht="17.25" customHeight="1" x14ac:dyDescent="0.15">
      <c r="B3" s="22" t="s">
        <v>31</v>
      </c>
      <c r="C3" s="23">
        <v>662.44200000000001</v>
      </c>
      <c r="D3" s="23">
        <v>697.55499999999995</v>
      </c>
      <c r="E3" s="23">
        <v>714.57</v>
      </c>
      <c r="F3" s="23">
        <v>759.16300000000001</v>
      </c>
      <c r="G3" s="23">
        <v>781.53800000000001</v>
      </c>
      <c r="H3" s="23">
        <v>812.78700000000003</v>
      </c>
      <c r="I3" s="23">
        <v>853.42600000000004</v>
      </c>
      <c r="J3" s="23">
        <v>853.42600000000004</v>
      </c>
      <c r="K3" s="23">
        <v>853.42600000000004</v>
      </c>
    </row>
    <row r="4" spans="2:11" ht="17.25" customHeight="1" x14ac:dyDescent="0.15">
      <c r="B4" s="24" t="s">
        <v>32</v>
      </c>
      <c r="C4" s="25">
        <v>0</v>
      </c>
      <c r="D4" s="25">
        <v>0</v>
      </c>
      <c r="E4" s="25">
        <v>-18.853999999999999</v>
      </c>
      <c r="F4" s="23"/>
      <c r="G4" s="23"/>
      <c r="H4" s="23"/>
      <c r="I4" s="23"/>
      <c r="J4" s="23"/>
      <c r="K4" s="23"/>
    </row>
    <row r="5" spans="2:11" ht="17.25" customHeight="1" x14ac:dyDescent="0.15">
      <c r="B5" s="24" t="s">
        <v>33</v>
      </c>
      <c r="C5" s="25">
        <v>-1.3959999999999582</v>
      </c>
      <c r="D5" s="25">
        <v>-2.69399999999996</v>
      </c>
      <c r="E5" s="25">
        <v>12.909999999999926</v>
      </c>
      <c r="F5" s="23"/>
      <c r="G5" s="23"/>
      <c r="H5" s="23"/>
      <c r="I5" s="23"/>
      <c r="J5" s="23"/>
      <c r="K5" s="23"/>
    </row>
    <row r="6" spans="2:11" ht="17.25" customHeight="1" x14ac:dyDescent="0.15">
      <c r="B6" s="24" t="s">
        <v>34</v>
      </c>
      <c r="C6" s="25"/>
      <c r="D6" s="25"/>
      <c r="E6" s="25"/>
      <c r="F6" s="27">
        <v>56.043999999999983</v>
      </c>
      <c r="G6" s="27">
        <v>57.696000000000026</v>
      </c>
      <c r="H6" s="27">
        <v>60.002999999999929</v>
      </c>
      <c r="I6" s="27">
        <v>63.002999999999929</v>
      </c>
      <c r="J6" s="27">
        <v>63.002999999999929</v>
      </c>
      <c r="K6" s="27">
        <v>63.002999999999929</v>
      </c>
    </row>
    <row r="7" spans="2:11" ht="17.25" customHeight="1" x14ac:dyDescent="0.15">
      <c r="B7" s="24" t="s">
        <v>35</v>
      </c>
      <c r="C7" s="25">
        <v>0</v>
      </c>
      <c r="D7" s="25">
        <v>-1.22199999999998</v>
      </c>
      <c r="E7" s="25">
        <v>8.4410000000000309</v>
      </c>
      <c r="F7" s="25">
        <v>-16.340000000000032</v>
      </c>
      <c r="G7" s="25">
        <v>13.370000000000005</v>
      </c>
      <c r="H7" s="25">
        <v>0</v>
      </c>
      <c r="I7" s="25">
        <v>0</v>
      </c>
      <c r="J7" s="25">
        <v>0</v>
      </c>
      <c r="K7" s="25">
        <v>0</v>
      </c>
    </row>
    <row r="8" spans="2:11" ht="17.25" customHeight="1" x14ac:dyDescent="0.15">
      <c r="B8" s="28" t="s">
        <v>36</v>
      </c>
      <c r="C8" s="29">
        <v>-1.3959999999999582</v>
      </c>
      <c r="D8" s="29">
        <v>-3.91599999999994</v>
      </c>
      <c r="E8" s="29">
        <v>2.4969999999999573</v>
      </c>
      <c r="F8" s="29">
        <v>39.703999999999951</v>
      </c>
      <c r="G8" s="29">
        <v>71.066000000000031</v>
      </c>
      <c r="H8" s="29">
        <v>60.002999999999929</v>
      </c>
      <c r="I8" s="29">
        <v>63.002999999999929</v>
      </c>
      <c r="J8" s="29">
        <v>63.002999999999929</v>
      </c>
      <c r="K8" s="29">
        <v>63.002999999999929</v>
      </c>
    </row>
    <row r="9" spans="2:11" ht="17.25" customHeight="1" x14ac:dyDescent="0.15">
      <c r="B9" s="30" t="s">
        <v>37</v>
      </c>
      <c r="C9" s="31">
        <v>661.04600000000005</v>
      </c>
      <c r="D9" s="31">
        <v>693.63900000000001</v>
      </c>
      <c r="E9" s="31">
        <v>717.06700000000001</v>
      </c>
      <c r="F9" s="31">
        <v>798.86699999999996</v>
      </c>
      <c r="G9" s="31">
        <v>852.60400000000004</v>
      </c>
      <c r="H9" s="31">
        <v>872.79</v>
      </c>
      <c r="I9" s="31">
        <v>916.42899999999997</v>
      </c>
      <c r="J9" s="31">
        <v>916.42899999999997</v>
      </c>
      <c r="K9" s="31">
        <v>916.42899999999997</v>
      </c>
    </row>
    <row r="10" spans="2:11" ht="25.5" customHeight="1" x14ac:dyDescent="0.15">
      <c r="B10" s="22"/>
      <c r="C10" s="22"/>
      <c r="D10" s="22"/>
      <c r="E10" s="22"/>
      <c r="F10" s="22"/>
      <c r="G10" s="32"/>
      <c r="H10" s="32"/>
      <c r="I10" s="32"/>
      <c r="J10" s="32"/>
      <c r="K10" s="32"/>
    </row>
    <row r="11" spans="2:11" ht="10.5" x14ac:dyDescent="0.15">
      <c r="B11" s="199" t="s">
        <v>73</v>
      </c>
      <c r="C11" s="199"/>
      <c r="D11" s="199"/>
      <c r="E11" s="199"/>
      <c r="F11" s="199"/>
      <c r="G11" s="199"/>
      <c r="H11" s="199"/>
      <c r="I11" s="199"/>
      <c r="J11" s="199"/>
      <c r="K11" s="206"/>
    </row>
    <row r="12" spans="2:11" ht="17.25" customHeight="1" x14ac:dyDescent="0.15">
      <c r="B12" s="22"/>
      <c r="C12" s="22"/>
      <c r="D12" s="22"/>
      <c r="E12" s="22"/>
      <c r="F12" s="22"/>
      <c r="G12" s="32"/>
      <c r="H12" s="32"/>
      <c r="I12" s="32"/>
      <c r="J12" s="32"/>
      <c r="K12" s="32"/>
    </row>
    <row r="13" spans="2:11" ht="17.25" customHeight="1" x14ac:dyDescent="0.15">
      <c r="B13" s="201" t="s">
        <v>39</v>
      </c>
      <c r="C13" s="204"/>
      <c r="D13" s="204"/>
      <c r="E13" s="204"/>
      <c r="F13" s="204"/>
      <c r="G13" s="207"/>
      <c r="H13" s="207"/>
      <c r="I13" s="207"/>
      <c r="J13" s="207"/>
      <c r="K13" s="207"/>
    </row>
    <row r="14" spans="2:11" ht="17.25" customHeight="1" x14ac:dyDescent="0.15">
      <c r="B14" s="33" t="s">
        <v>40</v>
      </c>
      <c r="C14" s="22"/>
      <c r="D14" s="22"/>
      <c r="E14" s="22"/>
      <c r="F14" s="32"/>
      <c r="G14" s="32"/>
      <c r="H14" s="32"/>
      <c r="I14" s="32"/>
      <c r="J14" s="32"/>
      <c r="K14" s="32"/>
    </row>
    <row r="15" spans="2:11" ht="17.25" customHeight="1" x14ac:dyDescent="0.15">
      <c r="B15" s="34" t="s">
        <v>41</v>
      </c>
      <c r="C15" s="22"/>
      <c r="D15" s="22"/>
      <c r="E15" s="35">
        <v>-18.853999999999999</v>
      </c>
      <c r="F15" s="35"/>
      <c r="G15" s="32"/>
      <c r="H15" s="32"/>
      <c r="I15" s="32"/>
      <c r="J15" s="32"/>
      <c r="K15" s="32"/>
    </row>
    <row r="16" spans="2:11" ht="21" x14ac:dyDescent="0.15">
      <c r="B16" s="36" t="s">
        <v>42</v>
      </c>
      <c r="C16" s="22"/>
      <c r="D16" s="22"/>
      <c r="E16" s="25"/>
      <c r="F16" s="32"/>
      <c r="G16" s="32"/>
      <c r="H16" s="32"/>
      <c r="I16" s="32"/>
      <c r="J16" s="32"/>
      <c r="K16" s="32"/>
    </row>
    <row r="17" spans="2:11" ht="17.25" customHeight="1" x14ac:dyDescent="0.15">
      <c r="B17" s="22"/>
      <c r="C17" s="22"/>
      <c r="D17" s="22"/>
      <c r="E17" s="22"/>
      <c r="F17" s="32"/>
      <c r="G17" s="32"/>
      <c r="H17" s="32"/>
      <c r="I17" s="32"/>
      <c r="J17" s="32"/>
      <c r="K17" s="32"/>
    </row>
    <row r="18" spans="2:11" ht="17.25" customHeight="1" x14ac:dyDescent="0.15">
      <c r="B18" s="201" t="s">
        <v>43</v>
      </c>
      <c r="C18" s="204"/>
      <c r="D18" s="204"/>
      <c r="E18" s="204"/>
      <c r="F18" s="204"/>
      <c r="G18" s="207"/>
      <c r="H18" s="207"/>
      <c r="I18" s="207"/>
      <c r="J18" s="207"/>
      <c r="K18" s="207"/>
    </row>
    <row r="19" spans="2:11" ht="17.25" customHeight="1" x14ac:dyDescent="0.15">
      <c r="B19" s="33" t="s">
        <v>40</v>
      </c>
      <c r="C19" s="37"/>
      <c r="D19" s="37"/>
      <c r="E19" s="37"/>
      <c r="F19" s="38"/>
      <c r="G19" s="32"/>
      <c r="H19" s="32"/>
      <c r="I19" s="32"/>
      <c r="J19" s="32"/>
      <c r="K19" s="32"/>
    </row>
    <row r="20" spans="2:11" ht="17.25" customHeight="1" x14ac:dyDescent="0.15">
      <c r="B20" s="34" t="s">
        <v>44</v>
      </c>
      <c r="C20" s="39">
        <v>-1.3959999999999999</v>
      </c>
      <c r="D20" s="40">
        <v>-2.694</v>
      </c>
      <c r="E20" s="40">
        <v>12.91</v>
      </c>
      <c r="F20" s="40"/>
      <c r="G20" s="32"/>
      <c r="H20" s="32"/>
      <c r="I20" s="32"/>
      <c r="J20" s="32"/>
      <c r="K20" s="32"/>
    </row>
    <row r="21" spans="2:11" ht="84" x14ac:dyDescent="0.15">
      <c r="B21" s="36" t="s">
        <v>74</v>
      </c>
      <c r="C21" s="41"/>
      <c r="D21" s="41"/>
      <c r="E21" s="41"/>
      <c r="F21" s="40"/>
      <c r="G21" s="32"/>
      <c r="H21" s="32"/>
      <c r="I21" s="32"/>
      <c r="J21" s="32"/>
      <c r="K21" s="32"/>
    </row>
    <row r="22" spans="2:11" ht="17.25" customHeight="1" x14ac:dyDescent="0.15">
      <c r="B22" s="36"/>
      <c r="C22" s="41"/>
      <c r="D22" s="41"/>
      <c r="E22" s="41"/>
      <c r="F22" s="40"/>
      <c r="G22" s="32"/>
      <c r="H22" s="32"/>
      <c r="I22" s="32"/>
      <c r="J22" s="32"/>
      <c r="K22" s="32"/>
    </row>
    <row r="23" spans="2:11" ht="17.25" customHeight="1" x14ac:dyDescent="0.15">
      <c r="B23" s="201" t="s">
        <v>75</v>
      </c>
      <c r="C23" s="201"/>
      <c r="D23" s="201"/>
      <c r="E23" s="201"/>
      <c r="F23" s="201"/>
      <c r="G23" s="204"/>
      <c r="H23" s="204"/>
      <c r="I23" s="204"/>
      <c r="J23" s="204"/>
      <c r="K23" s="207"/>
    </row>
    <row r="24" spans="2:11" ht="15" customHeight="1" x14ac:dyDescent="0.15">
      <c r="B24" s="33" t="s">
        <v>40</v>
      </c>
      <c r="C24" s="33"/>
      <c r="D24" s="33"/>
      <c r="E24" s="33"/>
      <c r="F24" s="33"/>
      <c r="G24" s="38"/>
      <c r="H24" s="38"/>
      <c r="I24" s="38"/>
      <c r="J24" s="38"/>
      <c r="K24" s="38"/>
    </row>
    <row r="25" spans="2:11" ht="15" customHeight="1" x14ac:dyDescent="0.15">
      <c r="B25" s="42" t="s">
        <v>47</v>
      </c>
      <c r="C25" s="42"/>
      <c r="D25" s="42"/>
      <c r="E25" s="42"/>
      <c r="F25" s="39">
        <v>56.043999999999997</v>
      </c>
      <c r="G25" s="39">
        <v>57.695999999999998</v>
      </c>
      <c r="H25" s="39">
        <v>60.003</v>
      </c>
      <c r="I25" s="39">
        <v>63.003</v>
      </c>
      <c r="J25" s="39">
        <v>63.003</v>
      </c>
      <c r="K25" s="39">
        <v>63.003</v>
      </c>
    </row>
    <row r="26" spans="2:11" ht="15" customHeight="1" x14ac:dyDescent="0.15">
      <c r="B26" s="42"/>
      <c r="C26" s="42"/>
      <c r="D26" s="42"/>
      <c r="E26" s="42"/>
      <c r="F26" s="39"/>
      <c r="G26" s="39"/>
      <c r="H26" s="39"/>
      <c r="I26" s="39"/>
      <c r="J26" s="39"/>
      <c r="K26" s="39"/>
    </row>
    <row r="27" spans="2:11" ht="15" customHeight="1" x14ac:dyDescent="0.25">
      <c r="B27" s="201" t="s">
        <v>48</v>
      </c>
      <c r="C27" s="201"/>
      <c r="D27" s="201"/>
      <c r="E27" s="201"/>
      <c r="F27" s="204"/>
      <c r="G27" s="204"/>
      <c r="H27" s="204"/>
      <c r="I27" s="204"/>
      <c r="J27" s="204"/>
      <c r="K27" s="203"/>
    </row>
    <row r="28" spans="2:11" ht="15" customHeight="1" x14ac:dyDescent="0.15">
      <c r="B28" s="33" t="s">
        <v>40</v>
      </c>
      <c r="C28" s="42"/>
      <c r="D28" s="42"/>
      <c r="E28" s="42"/>
      <c r="F28" s="39"/>
      <c r="G28" s="39"/>
      <c r="H28" s="39"/>
      <c r="I28" s="39"/>
      <c r="J28" s="39"/>
      <c r="K28" s="39"/>
    </row>
    <row r="29" spans="2:11" ht="15" customHeight="1" x14ac:dyDescent="0.15">
      <c r="B29" s="42" t="s">
        <v>49</v>
      </c>
      <c r="C29" s="42"/>
      <c r="D29" s="42">
        <v>-1.222</v>
      </c>
      <c r="E29" s="42">
        <v>8.4410000000000007</v>
      </c>
      <c r="F29" s="39">
        <v>-26.34</v>
      </c>
      <c r="G29" s="39"/>
      <c r="H29" s="39"/>
      <c r="I29" s="39"/>
      <c r="J29" s="39"/>
      <c r="K29" s="39"/>
    </row>
    <row r="30" spans="2:11" ht="21.75" customHeight="1" x14ac:dyDescent="0.15">
      <c r="B30" s="38" t="s">
        <v>50</v>
      </c>
      <c r="C30" s="42"/>
      <c r="D30" s="42"/>
      <c r="E30" s="42"/>
      <c r="F30" s="39"/>
      <c r="G30" s="39"/>
      <c r="H30" s="39"/>
      <c r="I30" s="39"/>
      <c r="J30" s="39"/>
      <c r="K30" s="39"/>
    </row>
    <row r="31" spans="2:11" ht="15" customHeight="1" x14ac:dyDescent="0.15">
      <c r="B31" s="42"/>
      <c r="C31" s="42"/>
      <c r="D31" s="42"/>
      <c r="E31" s="42"/>
      <c r="F31" s="39"/>
      <c r="G31" s="39"/>
      <c r="H31" s="39"/>
      <c r="I31" s="39"/>
      <c r="J31" s="39"/>
      <c r="K31" s="39"/>
    </row>
    <row r="32" spans="2:11" ht="11.25" customHeight="1" x14ac:dyDescent="0.15">
      <c r="B32" s="33" t="s">
        <v>51</v>
      </c>
      <c r="C32" s="42"/>
      <c r="D32" s="42"/>
      <c r="E32" s="42"/>
      <c r="F32" s="39"/>
      <c r="G32" s="39"/>
      <c r="H32" s="39"/>
      <c r="I32" s="39"/>
      <c r="J32" s="39"/>
      <c r="K32" s="39"/>
    </row>
    <row r="33" spans="1:11" ht="15" customHeight="1" x14ac:dyDescent="0.15">
      <c r="B33" s="42" t="s">
        <v>52</v>
      </c>
      <c r="C33" s="42"/>
      <c r="D33" s="42"/>
      <c r="E33" s="42"/>
      <c r="F33" s="39">
        <v>10</v>
      </c>
      <c r="G33" s="39">
        <v>13.37</v>
      </c>
      <c r="H33" s="39"/>
      <c r="I33" s="39"/>
      <c r="J33" s="39"/>
      <c r="K33" s="39"/>
    </row>
    <row r="34" spans="1:11" ht="94.5" x14ac:dyDescent="0.15">
      <c r="B34" s="38" t="s">
        <v>76</v>
      </c>
      <c r="C34" s="42"/>
      <c r="D34" s="42"/>
      <c r="E34" s="42"/>
      <c r="F34" s="39"/>
      <c r="G34" s="39"/>
      <c r="H34" s="39"/>
      <c r="I34" s="39"/>
      <c r="J34" s="39"/>
      <c r="K34" s="39"/>
    </row>
    <row r="35" spans="1:11" ht="15" customHeight="1" x14ac:dyDescent="0.15">
      <c r="B35" s="42"/>
      <c r="C35" s="42"/>
      <c r="D35" s="42"/>
      <c r="E35" s="42"/>
      <c r="F35" s="39"/>
      <c r="G35" s="39"/>
      <c r="H35" s="39"/>
      <c r="I35" s="39"/>
      <c r="J35" s="39"/>
      <c r="K35" s="39"/>
    </row>
    <row r="36" spans="1:11" ht="9.75" customHeight="1" x14ac:dyDescent="0.15">
      <c r="B36" s="44"/>
      <c r="C36" s="44"/>
      <c r="D36" s="44"/>
      <c r="E36" s="44"/>
      <c r="F36" s="44"/>
      <c r="G36" s="45"/>
      <c r="H36" s="45"/>
      <c r="I36" s="45"/>
      <c r="J36" s="45"/>
      <c r="K36" s="45"/>
    </row>
    <row r="37" spans="1:11" ht="14.1" customHeight="1" x14ac:dyDescent="0.15">
      <c r="B37" s="46"/>
      <c r="C37" s="47"/>
      <c r="D37" s="47"/>
      <c r="E37" s="47"/>
      <c r="F37" s="47"/>
      <c r="G37" s="47"/>
      <c r="H37" s="47"/>
      <c r="I37" s="47"/>
      <c r="J37" s="47"/>
      <c r="K37" s="47"/>
    </row>
    <row r="38" spans="1:11" ht="14.1" customHeight="1" x14ac:dyDescent="0.15">
      <c r="B38" s="48"/>
      <c r="C38" s="82"/>
      <c r="D38" s="82"/>
      <c r="E38" s="82"/>
      <c r="F38" s="82"/>
      <c r="G38" s="82"/>
      <c r="H38" s="82"/>
      <c r="I38" s="82"/>
      <c r="J38" s="82"/>
      <c r="K38" s="82"/>
    </row>
    <row r="39" spans="1:11" ht="9.75" customHeight="1" x14ac:dyDescent="0.15"/>
    <row r="40" spans="1:11" ht="9.75" customHeight="1" x14ac:dyDescent="0.15"/>
    <row r="41" spans="1:11" ht="10.5" x14ac:dyDescent="0.15">
      <c r="A41" s="49"/>
      <c r="B41" s="50" t="s">
        <v>77</v>
      </c>
      <c r="C41" s="51"/>
      <c r="D41" s="51"/>
      <c r="E41" s="52"/>
      <c r="F41" s="52"/>
    </row>
    <row r="42" spans="1:11" ht="10.5" x14ac:dyDescent="0.15">
      <c r="A42" s="83"/>
      <c r="B42" s="84"/>
      <c r="C42" s="85">
        <v>2020</v>
      </c>
      <c r="D42" s="85">
        <v>2021</v>
      </c>
      <c r="E42" s="85">
        <v>2022</v>
      </c>
      <c r="F42" s="85">
        <v>2023</v>
      </c>
    </row>
    <row r="43" spans="1:11" ht="10.5" x14ac:dyDescent="0.15">
      <c r="A43" s="57">
        <v>1</v>
      </c>
      <c r="B43" s="58" t="s">
        <v>55</v>
      </c>
      <c r="C43" s="59">
        <v>661.04600000000005</v>
      </c>
      <c r="D43" s="59">
        <v>693.63900000000001</v>
      </c>
      <c r="E43" s="59">
        <v>717.06700000000001</v>
      </c>
      <c r="F43" s="59">
        <v>798.86699999999996</v>
      </c>
    </row>
    <row r="44" spans="1:11" ht="10.5" x14ac:dyDescent="0.15">
      <c r="A44" s="60"/>
      <c r="B44" s="61" t="s">
        <v>56</v>
      </c>
      <c r="C44" s="62"/>
      <c r="D44" s="62"/>
      <c r="E44" s="59"/>
      <c r="F44" s="59"/>
    </row>
    <row r="45" spans="1:11" ht="10.5" x14ac:dyDescent="0.15">
      <c r="A45" s="60">
        <v>2</v>
      </c>
      <c r="B45" s="63" t="s">
        <v>57</v>
      </c>
      <c r="C45" s="62">
        <v>0</v>
      </c>
      <c r="D45" s="62">
        <v>0</v>
      </c>
      <c r="E45" s="62"/>
      <c r="F45" s="62"/>
    </row>
    <row r="46" spans="1:11" ht="10.5" x14ac:dyDescent="0.15">
      <c r="A46" s="60">
        <v>3</v>
      </c>
      <c r="B46" s="63" t="s">
        <v>58</v>
      </c>
      <c r="C46" s="62">
        <v>0</v>
      </c>
      <c r="D46" s="62">
        <v>0</v>
      </c>
      <c r="E46" s="62">
        <v>0</v>
      </c>
      <c r="F46" s="62">
        <v>0</v>
      </c>
    </row>
    <row r="47" spans="1:11" ht="21" x14ac:dyDescent="0.15">
      <c r="A47" s="64" t="s">
        <v>59</v>
      </c>
      <c r="B47" s="65" t="s">
        <v>60</v>
      </c>
      <c r="C47" s="66">
        <v>661.04600000000005</v>
      </c>
      <c r="D47" s="66">
        <v>693.63900000000001</v>
      </c>
      <c r="E47" s="66">
        <v>717.06700000000001</v>
      </c>
      <c r="F47" s="66">
        <v>798.86699999999996</v>
      </c>
    </row>
    <row r="48" spans="1:11" ht="10.5" x14ac:dyDescent="0.15">
      <c r="A48" s="67">
        <v>5</v>
      </c>
      <c r="B48" s="68" t="s">
        <v>61</v>
      </c>
      <c r="C48" s="72">
        <v>682.24700000000007</v>
      </c>
      <c r="D48" s="72">
        <v>716.08600000000013</v>
      </c>
      <c r="E48" s="72">
        <v>763.88499999999999</v>
      </c>
      <c r="F48" s="72">
        <v>769.20699999999999</v>
      </c>
    </row>
    <row r="49" spans="1:6" ht="10.5" x14ac:dyDescent="0.15">
      <c r="A49" s="67"/>
      <c r="B49" s="69" t="s">
        <v>62</v>
      </c>
      <c r="C49" s="72"/>
      <c r="D49" s="72"/>
      <c r="E49" s="72"/>
      <c r="F49" s="72"/>
    </row>
    <row r="50" spans="1:6" ht="10.5" x14ac:dyDescent="0.15">
      <c r="A50" s="70">
        <v>6</v>
      </c>
      <c r="B50" s="71" t="s">
        <v>64</v>
      </c>
      <c r="C50" s="72"/>
      <c r="D50" s="72"/>
      <c r="E50" s="72"/>
      <c r="F50" s="72">
        <v>56</v>
      </c>
    </row>
    <row r="51" spans="1:6" ht="11.25" thickBot="1" x14ac:dyDescent="0.2">
      <c r="A51" s="73" t="s">
        <v>65</v>
      </c>
      <c r="B51" s="74" t="s">
        <v>66</v>
      </c>
      <c r="C51" s="75">
        <v>682.24700000000007</v>
      </c>
      <c r="D51" s="75">
        <v>716.08600000000013</v>
      </c>
      <c r="E51" s="75">
        <v>763.88499999999999</v>
      </c>
      <c r="F51" s="75">
        <v>825.20699999999999</v>
      </c>
    </row>
    <row r="52" spans="1:6" ht="21.75" thickTop="1" x14ac:dyDescent="0.15">
      <c r="A52" s="76" t="s">
        <v>67</v>
      </c>
      <c r="B52" s="77" t="s">
        <v>68</v>
      </c>
      <c r="C52" s="86">
        <v>-21.201000000000022</v>
      </c>
      <c r="D52" s="86">
        <v>-22.447000000000116</v>
      </c>
      <c r="E52" s="86">
        <v>-46.817999999999984</v>
      </c>
      <c r="F52" s="86">
        <v>-26.340000000000032</v>
      </c>
    </row>
    <row r="53" spans="1:6" ht="10.5" x14ac:dyDescent="0.15">
      <c r="A53" s="1" t="s">
        <v>69</v>
      </c>
      <c r="B53" s="87"/>
      <c r="E53" s="88"/>
      <c r="F53" s="88"/>
    </row>
  </sheetData>
  <mergeCells count="6">
    <mergeCell ref="B27:K27"/>
    <mergeCell ref="B1:K1"/>
    <mergeCell ref="B11:K11"/>
    <mergeCell ref="B13:K13"/>
    <mergeCell ref="B18:K18"/>
    <mergeCell ref="B23:K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8650-739C-4ADF-857B-F8C6E2A2962C}">
  <dimension ref="A1:J41"/>
  <sheetViews>
    <sheetView workbookViewId="0">
      <selection activeCell="M26" sqref="M26"/>
    </sheetView>
  </sheetViews>
  <sheetFormatPr defaultColWidth="9.140625" defaultRowHeight="10.5" x14ac:dyDescent="0.15"/>
  <cols>
    <col min="1" max="1" width="53" style="1" customWidth="1"/>
    <col min="2" max="4" width="9.140625" style="1" customWidth="1"/>
    <col min="5" max="6" width="7.42578125" style="1" bestFit="1" customWidth="1"/>
    <col min="7" max="8" width="6.5703125" style="1" bestFit="1" customWidth="1"/>
    <col min="9" max="9" width="6.42578125" style="1" bestFit="1" customWidth="1"/>
    <col min="10" max="10" width="5.42578125" style="1" bestFit="1" customWidth="1"/>
    <col min="11" max="16384" width="9.140625" style="1"/>
  </cols>
  <sheetData>
    <row r="1" spans="1:10" ht="22.5" customHeight="1" x14ac:dyDescent="0.25">
      <c r="A1" s="198" t="s">
        <v>78</v>
      </c>
      <c r="B1" s="198"/>
      <c r="C1" s="198"/>
      <c r="D1" s="198"/>
      <c r="E1" s="198"/>
      <c r="F1" s="198"/>
      <c r="G1" s="198"/>
      <c r="H1" s="198"/>
      <c r="I1" s="198"/>
      <c r="J1" s="197"/>
    </row>
    <row r="2" spans="1:10" ht="15" customHeight="1" x14ac:dyDescent="0.15">
      <c r="A2" s="21"/>
      <c r="B2" s="21">
        <v>2020</v>
      </c>
      <c r="C2" s="21">
        <v>2021</v>
      </c>
      <c r="D2" s="21">
        <v>2022</v>
      </c>
      <c r="E2" s="21">
        <v>2023</v>
      </c>
      <c r="F2" s="21">
        <v>2024</v>
      </c>
      <c r="G2" s="21">
        <v>2025</v>
      </c>
      <c r="H2" s="21">
        <v>2026</v>
      </c>
      <c r="I2" s="21">
        <v>2027</v>
      </c>
      <c r="J2" s="21">
        <v>2028</v>
      </c>
    </row>
    <row r="3" spans="1:10" ht="15" customHeight="1" x14ac:dyDescent="0.15">
      <c r="A3" s="22" t="s">
        <v>31</v>
      </c>
      <c r="B3" s="23">
        <v>758.346</v>
      </c>
      <c r="C3" s="23">
        <v>815.98500000000001</v>
      </c>
      <c r="D3" s="23">
        <v>829.12699999999995</v>
      </c>
      <c r="E3" s="23">
        <v>864.13599999999997</v>
      </c>
      <c r="F3" s="23">
        <v>864.13599999999997</v>
      </c>
      <c r="G3" s="23">
        <v>864.13599999999997</v>
      </c>
      <c r="H3" s="23">
        <v>864.13599999999997</v>
      </c>
      <c r="I3" s="23">
        <v>864.13599999999997</v>
      </c>
      <c r="J3" s="23">
        <v>864.13599999999997</v>
      </c>
    </row>
    <row r="4" spans="1:10" ht="15" customHeight="1" x14ac:dyDescent="0.15">
      <c r="A4" s="24" t="s">
        <v>32</v>
      </c>
      <c r="B4" s="25">
        <v>0</v>
      </c>
      <c r="C4" s="25">
        <v>0</v>
      </c>
      <c r="D4" s="25">
        <v>3.16</v>
      </c>
      <c r="E4" s="23"/>
      <c r="F4" s="23"/>
      <c r="G4" s="23"/>
      <c r="H4" s="23"/>
      <c r="I4" s="23"/>
      <c r="J4" s="23"/>
    </row>
    <row r="5" spans="1:10" ht="15" customHeight="1" x14ac:dyDescent="0.15">
      <c r="A5" s="24" t="s">
        <v>33</v>
      </c>
      <c r="B5" s="25">
        <v>-1.4000000000010004E-2</v>
      </c>
      <c r="C5" s="25">
        <v>-0.8830000000000382</v>
      </c>
      <c r="D5" s="25">
        <v>-1.2689999999999237</v>
      </c>
      <c r="E5" s="23"/>
      <c r="F5" s="23"/>
      <c r="G5" s="23"/>
      <c r="H5" s="23"/>
      <c r="I5" s="23"/>
      <c r="J5" s="23"/>
    </row>
    <row r="6" spans="1:10" ht="15" customHeight="1" x14ac:dyDescent="0.15">
      <c r="A6" s="24" t="s">
        <v>34</v>
      </c>
      <c r="B6" s="24"/>
      <c r="C6" s="24"/>
      <c r="D6" s="24"/>
      <c r="E6" s="27">
        <v>44.769000000000005</v>
      </c>
      <c r="F6" s="27">
        <v>44.769000000000005</v>
      </c>
      <c r="G6" s="27">
        <v>44.769000000000005</v>
      </c>
      <c r="H6" s="27">
        <v>44.769000000000005</v>
      </c>
      <c r="I6" s="27">
        <v>44.769000000000005</v>
      </c>
      <c r="J6" s="27">
        <v>44.769000000000005</v>
      </c>
    </row>
    <row r="7" spans="1:10" ht="15" customHeight="1" x14ac:dyDescent="0.15">
      <c r="A7" s="24" t="s">
        <v>35</v>
      </c>
      <c r="B7" s="25">
        <v>0</v>
      </c>
      <c r="C7" s="25">
        <v>0.16399999999998727</v>
      </c>
      <c r="D7" s="25">
        <v>5.6899999999999409</v>
      </c>
      <c r="E7" s="25">
        <v>21.692000000000007</v>
      </c>
      <c r="F7" s="25">
        <v>33.555000000000064</v>
      </c>
      <c r="G7" s="25">
        <v>33.555000000000064</v>
      </c>
      <c r="H7" s="25">
        <v>33.555000000000064</v>
      </c>
      <c r="I7" s="25">
        <v>33.555000000000064</v>
      </c>
      <c r="J7" s="25">
        <v>33.555000000000064</v>
      </c>
    </row>
    <row r="8" spans="1:10" ht="15" customHeight="1" x14ac:dyDescent="0.15">
      <c r="A8" s="28" t="s">
        <v>36</v>
      </c>
      <c r="B8" s="29">
        <v>-1.4000000000010004E-2</v>
      </c>
      <c r="C8" s="29">
        <v>-0.71900000000005093</v>
      </c>
      <c r="D8" s="29">
        <v>7.5810000000000173</v>
      </c>
      <c r="E8" s="29">
        <v>66.461000000000013</v>
      </c>
      <c r="F8" s="29">
        <v>78.324000000000069</v>
      </c>
      <c r="G8" s="29">
        <v>78.324000000000069</v>
      </c>
      <c r="H8" s="29">
        <v>78.324000000000069</v>
      </c>
      <c r="I8" s="29">
        <v>78.324000000000069</v>
      </c>
      <c r="J8" s="29">
        <v>78.324000000000069</v>
      </c>
    </row>
    <row r="9" spans="1:10" ht="15" customHeight="1" x14ac:dyDescent="0.15">
      <c r="A9" s="30" t="s">
        <v>37</v>
      </c>
      <c r="B9" s="31">
        <v>758.33199999999999</v>
      </c>
      <c r="C9" s="31">
        <v>815.26599999999996</v>
      </c>
      <c r="D9" s="31">
        <v>836.70799999999997</v>
      </c>
      <c r="E9" s="31">
        <v>930.59699999999998</v>
      </c>
      <c r="F9" s="31">
        <v>942.46</v>
      </c>
      <c r="G9" s="31">
        <v>942.46</v>
      </c>
      <c r="H9" s="31">
        <v>942.46</v>
      </c>
      <c r="I9" s="31">
        <v>942.46</v>
      </c>
      <c r="J9" s="31">
        <v>942.46</v>
      </c>
    </row>
    <row r="10" spans="1:10" ht="25.5" customHeight="1" x14ac:dyDescent="0.15">
      <c r="A10" s="22"/>
      <c r="B10" s="22"/>
      <c r="C10" s="22"/>
      <c r="D10" s="22"/>
      <c r="E10" s="22"/>
      <c r="F10" s="32"/>
      <c r="G10" s="32"/>
      <c r="H10" s="32"/>
      <c r="I10" s="32"/>
      <c r="J10" s="32"/>
    </row>
    <row r="11" spans="1:10" ht="20.100000000000001" customHeight="1" x14ac:dyDescent="0.25">
      <c r="A11" s="199" t="s">
        <v>79</v>
      </c>
      <c r="B11" s="199"/>
      <c r="C11" s="199"/>
      <c r="D11" s="199"/>
      <c r="E11" s="199"/>
      <c r="F11" s="199"/>
      <c r="G11" s="199"/>
      <c r="H11" s="199"/>
      <c r="I11" s="199"/>
      <c r="J11" s="200"/>
    </row>
    <row r="12" spans="1:10" ht="15" customHeight="1" x14ac:dyDescent="0.15">
      <c r="A12" s="22"/>
      <c r="B12" s="22"/>
      <c r="C12" s="22"/>
      <c r="D12" s="22"/>
      <c r="E12" s="22"/>
      <c r="F12" s="32"/>
      <c r="G12" s="32"/>
      <c r="H12" s="32"/>
      <c r="I12" s="32"/>
      <c r="J12" s="32"/>
    </row>
    <row r="13" spans="1:10" ht="15" customHeight="1" x14ac:dyDescent="0.25">
      <c r="A13" s="201" t="s">
        <v>39</v>
      </c>
      <c r="B13" s="202"/>
      <c r="C13" s="202"/>
      <c r="D13" s="202"/>
      <c r="E13" s="202"/>
      <c r="F13" s="203"/>
      <c r="G13" s="203"/>
      <c r="H13" s="203"/>
      <c r="I13" s="203"/>
      <c r="J13" s="203"/>
    </row>
    <row r="14" spans="1:10" ht="15" customHeight="1" x14ac:dyDescent="0.15">
      <c r="A14" s="33" t="s">
        <v>40</v>
      </c>
      <c r="B14" s="22"/>
      <c r="C14" s="22"/>
      <c r="D14" s="22"/>
      <c r="E14" s="32"/>
      <c r="F14" s="32"/>
      <c r="G14" s="32"/>
      <c r="H14" s="32"/>
      <c r="I14" s="32"/>
      <c r="J14" s="32"/>
    </row>
    <row r="15" spans="1:10" ht="15" customHeight="1" x14ac:dyDescent="0.15">
      <c r="A15" s="34" t="s">
        <v>41</v>
      </c>
      <c r="B15" s="22"/>
      <c r="C15" s="22"/>
      <c r="D15" s="35">
        <v>3.16</v>
      </c>
      <c r="E15" s="35"/>
      <c r="F15" s="32"/>
      <c r="G15" s="32"/>
      <c r="H15" s="32"/>
      <c r="I15" s="32"/>
      <c r="J15" s="32"/>
    </row>
    <row r="16" spans="1:10" ht="21" x14ac:dyDescent="0.15">
      <c r="A16" s="36" t="s">
        <v>42</v>
      </c>
      <c r="B16" s="22"/>
      <c r="C16" s="22"/>
      <c r="D16" s="25"/>
      <c r="E16" s="32"/>
      <c r="F16" s="32"/>
      <c r="G16" s="32"/>
      <c r="H16" s="32"/>
      <c r="I16" s="32"/>
      <c r="J16" s="32"/>
    </row>
    <row r="17" spans="1:10" ht="15" customHeight="1" x14ac:dyDescent="0.15">
      <c r="A17" s="22"/>
      <c r="B17" s="22"/>
      <c r="C17" s="22"/>
      <c r="D17" s="22"/>
      <c r="E17" s="32"/>
      <c r="F17" s="32"/>
      <c r="G17" s="32"/>
      <c r="H17" s="32"/>
      <c r="I17" s="32"/>
      <c r="J17" s="32"/>
    </row>
    <row r="18" spans="1:10" ht="15" customHeight="1" x14ac:dyDescent="0.25">
      <c r="A18" s="201" t="s">
        <v>43</v>
      </c>
      <c r="B18" s="202"/>
      <c r="C18" s="202"/>
      <c r="D18" s="202"/>
      <c r="E18" s="202"/>
      <c r="F18" s="203"/>
      <c r="G18" s="203"/>
      <c r="H18" s="203"/>
      <c r="I18" s="203"/>
      <c r="J18" s="203"/>
    </row>
    <row r="19" spans="1:10" ht="15" customHeight="1" x14ac:dyDescent="0.15">
      <c r="A19" s="33" t="s">
        <v>40</v>
      </c>
      <c r="B19" s="37"/>
      <c r="C19" s="37"/>
      <c r="D19" s="37"/>
      <c r="E19" s="38"/>
      <c r="F19" s="32"/>
      <c r="G19" s="32"/>
      <c r="H19" s="32"/>
      <c r="I19" s="32"/>
      <c r="J19" s="32"/>
    </row>
    <row r="20" spans="1:10" ht="15" customHeight="1" x14ac:dyDescent="0.15">
      <c r="A20" s="34" t="s">
        <v>44</v>
      </c>
      <c r="B20" s="39">
        <v>-1.4E-2</v>
      </c>
      <c r="C20" s="40">
        <v>-0.88300000000000001</v>
      </c>
      <c r="D20" s="40">
        <v>-1.2689999999999999</v>
      </c>
      <c r="E20" s="40"/>
      <c r="F20" s="32"/>
      <c r="G20" s="32"/>
      <c r="H20" s="32"/>
      <c r="I20" s="32"/>
      <c r="J20" s="32"/>
    </row>
    <row r="21" spans="1:10" ht="63" x14ac:dyDescent="0.15">
      <c r="A21" s="36" t="s">
        <v>80</v>
      </c>
      <c r="B21" s="41"/>
      <c r="C21" s="41"/>
      <c r="D21" s="41"/>
      <c r="E21" s="40"/>
      <c r="F21" s="32"/>
      <c r="G21" s="32"/>
      <c r="H21" s="32"/>
      <c r="I21" s="32"/>
      <c r="J21" s="32"/>
    </row>
    <row r="22" spans="1:10" ht="15" customHeight="1" x14ac:dyDescent="0.15">
      <c r="A22" s="22"/>
      <c r="B22" s="22"/>
      <c r="C22" s="22"/>
      <c r="D22" s="22"/>
      <c r="E22" s="22"/>
      <c r="F22" s="32"/>
      <c r="G22" s="32"/>
      <c r="H22" s="32"/>
      <c r="I22" s="32"/>
      <c r="J22" s="32"/>
    </row>
    <row r="23" spans="1:10" ht="15" x14ac:dyDescent="0.25">
      <c r="A23" s="201" t="s">
        <v>75</v>
      </c>
      <c r="B23" s="201"/>
      <c r="C23" s="201"/>
      <c r="D23" s="201"/>
      <c r="E23" s="201"/>
      <c r="F23" s="204"/>
      <c r="G23" s="204"/>
      <c r="H23" s="204"/>
      <c r="I23" s="204"/>
      <c r="J23" s="203"/>
    </row>
    <row r="24" spans="1:10" x14ac:dyDescent="0.15">
      <c r="A24" s="33" t="s">
        <v>40</v>
      </c>
      <c r="B24" s="33"/>
      <c r="C24" s="33"/>
      <c r="D24" s="33"/>
      <c r="E24" s="33"/>
      <c r="F24" s="38"/>
      <c r="G24" s="38"/>
      <c r="H24" s="38"/>
      <c r="I24" s="38"/>
      <c r="J24" s="38"/>
    </row>
    <row r="25" spans="1:10" x14ac:dyDescent="0.15">
      <c r="A25" s="42" t="s">
        <v>47</v>
      </c>
      <c r="B25" s="42"/>
      <c r="C25" s="42"/>
      <c r="D25" s="42"/>
      <c r="E25" s="39">
        <v>66.802999999999997</v>
      </c>
      <c r="F25" s="39">
        <v>66.802999999999997</v>
      </c>
      <c r="G25" s="39">
        <v>66.802999999999997</v>
      </c>
      <c r="H25" s="39">
        <v>66.802999999999997</v>
      </c>
      <c r="I25" s="39">
        <v>66.802999999999997</v>
      </c>
      <c r="J25" s="39">
        <v>66.802999999999997</v>
      </c>
    </row>
    <row r="26" spans="1:10" x14ac:dyDescent="0.15">
      <c r="A26" s="42"/>
      <c r="B26" s="42"/>
      <c r="C26" s="42"/>
      <c r="D26" s="42"/>
      <c r="E26" s="39"/>
      <c r="F26" s="39"/>
      <c r="G26" s="39"/>
      <c r="H26" s="39"/>
      <c r="I26" s="39"/>
      <c r="J26" s="39"/>
    </row>
    <row r="27" spans="1:10" x14ac:dyDescent="0.15">
      <c r="A27" s="34" t="s">
        <v>44</v>
      </c>
      <c r="B27" s="34"/>
      <c r="C27" s="34"/>
      <c r="D27" s="34"/>
      <c r="E27" s="39">
        <v>-22.033999999999999</v>
      </c>
      <c r="F27" s="39">
        <v>-22.033999999999999</v>
      </c>
      <c r="G27" s="39">
        <v>-22.033999999999999</v>
      </c>
      <c r="H27" s="39">
        <v>-22.033999999999999</v>
      </c>
      <c r="I27" s="39">
        <v>-22.033999999999999</v>
      </c>
      <c r="J27" s="39">
        <v>-22.033999999999999</v>
      </c>
    </row>
    <row r="28" spans="1:10" ht="52.5" x14ac:dyDescent="0.15">
      <c r="A28" s="36" t="s">
        <v>81</v>
      </c>
      <c r="B28" s="36"/>
      <c r="C28" s="36"/>
      <c r="D28" s="36"/>
      <c r="E28" s="39"/>
      <c r="F28" s="39"/>
      <c r="G28" s="39"/>
      <c r="H28" s="39"/>
      <c r="I28" s="39"/>
      <c r="J28" s="39"/>
    </row>
    <row r="29" spans="1:10" x14ac:dyDescent="0.15">
      <c r="A29" s="36"/>
      <c r="B29" s="36"/>
      <c r="C29" s="36"/>
      <c r="D29" s="36"/>
      <c r="E29" s="39"/>
      <c r="F29" s="39"/>
      <c r="G29" s="39"/>
      <c r="H29" s="39"/>
      <c r="I29" s="39"/>
      <c r="J29" s="39"/>
    </row>
    <row r="30" spans="1:10" ht="15" x14ac:dyDescent="0.25">
      <c r="A30" s="201" t="s">
        <v>48</v>
      </c>
      <c r="B30" s="201"/>
      <c r="C30" s="201"/>
      <c r="D30" s="201"/>
      <c r="E30" s="204"/>
      <c r="F30" s="204"/>
      <c r="G30" s="204"/>
      <c r="H30" s="204"/>
      <c r="I30" s="204"/>
      <c r="J30" s="203"/>
    </row>
    <row r="31" spans="1:10" x14ac:dyDescent="0.15">
      <c r="A31" s="33" t="s">
        <v>40</v>
      </c>
      <c r="B31" s="36"/>
      <c r="C31" s="36"/>
      <c r="D31" s="36"/>
      <c r="E31" s="39"/>
      <c r="F31" s="39"/>
      <c r="G31" s="39"/>
      <c r="H31" s="39"/>
      <c r="I31" s="39"/>
      <c r="J31" s="39"/>
    </row>
    <row r="32" spans="1:10" x14ac:dyDescent="0.15">
      <c r="A32" s="33"/>
      <c r="B32" s="36"/>
      <c r="C32" s="36"/>
      <c r="D32" s="36"/>
      <c r="E32" s="39"/>
      <c r="F32" s="39"/>
      <c r="G32" s="39"/>
      <c r="H32" s="39"/>
      <c r="I32" s="39"/>
      <c r="J32" s="39"/>
    </row>
    <row r="33" spans="1:10" x14ac:dyDescent="0.15">
      <c r="A33" s="42" t="s">
        <v>49</v>
      </c>
      <c r="B33" s="36"/>
      <c r="C33" s="36">
        <v>0.16400000000000001</v>
      </c>
      <c r="D33" s="36">
        <v>5.69</v>
      </c>
      <c r="E33" s="39">
        <v>21.692</v>
      </c>
      <c r="F33" s="39">
        <v>21.692</v>
      </c>
      <c r="G33" s="39">
        <v>21.692</v>
      </c>
      <c r="H33" s="39">
        <v>21.692</v>
      </c>
      <c r="I33" s="39">
        <v>21.692</v>
      </c>
      <c r="J33" s="39">
        <v>21.692</v>
      </c>
    </row>
    <row r="34" spans="1:10" ht="21" x14ac:dyDescent="0.15">
      <c r="A34" s="38" t="s">
        <v>50</v>
      </c>
      <c r="B34" s="36"/>
      <c r="C34" s="36"/>
      <c r="D34" s="36"/>
      <c r="E34" s="39"/>
      <c r="F34" s="39"/>
      <c r="G34" s="39"/>
      <c r="H34" s="39"/>
      <c r="I34" s="39"/>
      <c r="J34" s="39"/>
    </row>
    <row r="35" spans="1:10" x14ac:dyDescent="0.15">
      <c r="A35" s="36"/>
      <c r="B35" s="36"/>
      <c r="C35" s="36"/>
      <c r="D35" s="36"/>
      <c r="E35" s="39"/>
      <c r="F35" s="39"/>
      <c r="G35" s="39"/>
      <c r="H35" s="39"/>
      <c r="I35" s="39"/>
      <c r="J35" s="39"/>
    </row>
    <row r="36" spans="1:10" x14ac:dyDescent="0.15">
      <c r="A36" s="89" t="s">
        <v>51</v>
      </c>
      <c r="B36" s="36"/>
      <c r="C36" s="36"/>
      <c r="D36" s="36"/>
      <c r="E36" s="39"/>
      <c r="F36" s="39"/>
      <c r="G36" s="39"/>
      <c r="H36" s="39"/>
      <c r="I36" s="39"/>
      <c r="J36" s="39"/>
    </row>
    <row r="37" spans="1:10" x14ac:dyDescent="0.15">
      <c r="A37" s="34" t="s">
        <v>82</v>
      </c>
      <c r="B37" s="36"/>
      <c r="C37" s="36"/>
      <c r="D37" s="36"/>
      <c r="E37" s="39"/>
      <c r="F37" s="39">
        <v>11.863</v>
      </c>
      <c r="G37" s="39">
        <v>11.863</v>
      </c>
      <c r="H37" s="39">
        <v>11.863</v>
      </c>
      <c r="I37" s="39">
        <v>11.863</v>
      </c>
      <c r="J37" s="39">
        <v>11.863</v>
      </c>
    </row>
    <row r="38" spans="1:10" x14ac:dyDescent="0.15">
      <c r="A38" s="36" t="s">
        <v>83</v>
      </c>
      <c r="B38" s="36"/>
      <c r="C38" s="36"/>
      <c r="D38" s="36"/>
      <c r="E38" s="39"/>
      <c r="F38" s="39"/>
      <c r="G38" s="39"/>
      <c r="H38" s="39"/>
      <c r="I38" s="39"/>
      <c r="J38" s="39"/>
    </row>
    <row r="39" spans="1:10" x14ac:dyDescent="0.15">
      <c r="A39" s="44"/>
      <c r="B39" s="44"/>
      <c r="C39" s="44"/>
      <c r="D39" s="44"/>
      <c r="E39" s="44"/>
      <c r="F39" s="45"/>
      <c r="G39" s="45"/>
      <c r="H39" s="45"/>
      <c r="I39" s="45"/>
      <c r="J39" s="45"/>
    </row>
    <row r="40" spans="1:10" x14ac:dyDescent="0.15">
      <c r="A40" s="46"/>
      <c r="B40" s="47"/>
      <c r="C40" s="47"/>
      <c r="D40" s="47"/>
      <c r="E40" s="47"/>
      <c r="F40" s="47"/>
      <c r="G40" s="47"/>
      <c r="H40" s="47"/>
      <c r="I40" s="47"/>
      <c r="J40" s="47"/>
    </row>
    <row r="41" spans="1:10" x14ac:dyDescent="0.15">
      <c r="A41" s="48"/>
      <c r="B41" s="90"/>
      <c r="C41" s="90"/>
      <c r="D41" s="90"/>
      <c r="E41" s="90"/>
      <c r="F41" s="90"/>
      <c r="G41" s="90"/>
      <c r="H41" s="90"/>
      <c r="I41" s="90"/>
      <c r="J41" s="90"/>
    </row>
  </sheetData>
  <mergeCells count="6">
    <mergeCell ref="A30:J30"/>
    <mergeCell ref="A1:J1"/>
    <mergeCell ref="A11:J11"/>
    <mergeCell ref="A13:J13"/>
    <mergeCell ref="A18:J18"/>
    <mergeCell ref="A23:J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BA4E5-6CAD-4541-AB8F-9DE0A78C0721}">
  <dimension ref="A1:X63"/>
  <sheetViews>
    <sheetView workbookViewId="0">
      <selection activeCell="M26" sqref="M26"/>
    </sheetView>
  </sheetViews>
  <sheetFormatPr defaultColWidth="9.140625" defaultRowHeight="10.5" x14ac:dyDescent="0.15"/>
  <cols>
    <col min="1" max="1" width="45.5703125" style="1" customWidth="1"/>
    <col min="2" max="4" width="9.5703125" style="1" customWidth="1"/>
    <col min="5" max="5" width="8.28515625" style="1" customWidth="1"/>
    <col min="6" max="6" width="8.42578125" style="1" customWidth="1"/>
    <col min="7" max="10" width="6.85546875" style="1" bestFit="1" customWidth="1"/>
    <col min="11" max="15" width="9.140625" style="1"/>
    <col min="16" max="16" width="18.5703125" style="1" customWidth="1"/>
    <col min="17" max="16384" width="9.140625" style="1"/>
  </cols>
  <sheetData>
    <row r="1" spans="1:20" ht="15" customHeight="1" x14ac:dyDescent="0.25">
      <c r="A1" s="198" t="s">
        <v>84</v>
      </c>
      <c r="B1" s="198"/>
      <c r="C1" s="198"/>
      <c r="D1" s="198"/>
      <c r="E1" s="198"/>
      <c r="F1" s="198"/>
      <c r="G1" s="198"/>
      <c r="H1" s="198"/>
      <c r="I1" s="198"/>
      <c r="J1" s="197"/>
    </row>
    <row r="2" spans="1:20" ht="15" customHeight="1" x14ac:dyDescent="0.15">
      <c r="A2" s="21"/>
      <c r="B2" s="21">
        <v>2020</v>
      </c>
      <c r="C2" s="21">
        <v>2021</v>
      </c>
      <c r="D2" s="21">
        <v>2022</v>
      </c>
      <c r="E2" s="21">
        <v>2023</v>
      </c>
      <c r="F2" s="21">
        <v>2024</v>
      </c>
      <c r="G2" s="21">
        <v>2025</v>
      </c>
      <c r="H2" s="21">
        <v>2026</v>
      </c>
      <c r="I2" s="21">
        <v>2027</v>
      </c>
      <c r="J2" s="21">
        <v>2028</v>
      </c>
    </row>
    <row r="3" spans="1:20" ht="12.95" customHeight="1" x14ac:dyDescent="0.15">
      <c r="A3" s="22" t="s">
        <v>31</v>
      </c>
      <c r="B3" s="23">
        <v>818.85900000000004</v>
      </c>
      <c r="C3" s="23">
        <v>962.71199999999999</v>
      </c>
      <c r="D3" s="23">
        <v>999.3</v>
      </c>
      <c r="E3" s="23">
        <v>1001.448</v>
      </c>
      <c r="F3" s="23">
        <v>961.94799999999998</v>
      </c>
      <c r="G3" s="23">
        <v>961.94799999999998</v>
      </c>
      <c r="H3" s="23">
        <v>961.78099999999995</v>
      </c>
      <c r="I3" s="23">
        <v>963.08199999999999</v>
      </c>
      <c r="J3" s="23">
        <v>963.08199999999999</v>
      </c>
    </row>
    <row r="4" spans="1:20" ht="12.95" customHeight="1" x14ac:dyDescent="0.15">
      <c r="A4" s="24" t="s">
        <v>32</v>
      </c>
      <c r="B4" s="25">
        <v>0</v>
      </c>
      <c r="C4" s="25">
        <v>0</v>
      </c>
      <c r="D4" s="25">
        <v>0.14599999999999999</v>
      </c>
      <c r="E4" s="23"/>
      <c r="F4" s="23"/>
      <c r="G4" s="23"/>
      <c r="H4" s="23"/>
      <c r="I4" s="23"/>
      <c r="J4" s="23"/>
    </row>
    <row r="5" spans="1:20" ht="12.95" customHeight="1" x14ac:dyDescent="0.15">
      <c r="A5" s="24" t="s">
        <v>33</v>
      </c>
      <c r="B5" s="25">
        <v>-1.13900000000001</v>
      </c>
      <c r="C5" s="25">
        <v>0.21100000000001273</v>
      </c>
      <c r="D5" s="25">
        <v>4.8800000000000674</v>
      </c>
      <c r="E5" s="23"/>
      <c r="F5" s="23"/>
      <c r="G5" s="23"/>
      <c r="H5" s="23"/>
      <c r="I5" s="23"/>
      <c r="J5" s="23"/>
    </row>
    <row r="6" spans="1:20" ht="12.95" customHeight="1" x14ac:dyDescent="0.15">
      <c r="A6" s="24" t="s">
        <v>34</v>
      </c>
      <c r="B6" s="24"/>
      <c r="C6" s="24"/>
      <c r="D6" s="24"/>
      <c r="E6" s="27">
        <v>98.265999999999963</v>
      </c>
      <c r="F6" s="27">
        <v>124.47500000000002</v>
      </c>
      <c r="G6" s="27">
        <v>74.475000000000023</v>
      </c>
      <c r="H6" s="27">
        <v>74.463999999999942</v>
      </c>
      <c r="I6" s="27">
        <v>74.551000000000045</v>
      </c>
      <c r="J6" s="27">
        <v>74.551000000000045</v>
      </c>
    </row>
    <row r="7" spans="1:20" ht="12.95" customHeight="1" x14ac:dyDescent="0.15">
      <c r="A7" s="24" t="s">
        <v>35</v>
      </c>
      <c r="B7" s="25">
        <v>0</v>
      </c>
      <c r="C7" s="25">
        <v>-0.35599999999999454</v>
      </c>
      <c r="D7" s="25">
        <v>0.69899999999995543</v>
      </c>
      <c r="E7" s="25">
        <v>-24.731999999999971</v>
      </c>
      <c r="F7" s="25">
        <v>-26.736000000000104</v>
      </c>
      <c r="G7" s="25">
        <v>-54.446000000000026</v>
      </c>
      <c r="H7" s="25">
        <v>-60.945999999999913</v>
      </c>
      <c r="I7" s="25">
        <v>-60.946000000000026</v>
      </c>
      <c r="J7" s="25">
        <v>-60.946000000000026</v>
      </c>
    </row>
    <row r="8" spans="1:20" ht="12.95" customHeight="1" x14ac:dyDescent="0.15">
      <c r="A8" s="28" t="s">
        <v>36</v>
      </c>
      <c r="B8" s="29">
        <v>-1.13900000000001</v>
      </c>
      <c r="C8" s="29">
        <v>-0.14499999999998181</v>
      </c>
      <c r="D8" s="29">
        <v>5.7250000000000227</v>
      </c>
      <c r="E8" s="29">
        <v>73.533999999999992</v>
      </c>
      <c r="F8" s="29">
        <v>97.738999999999919</v>
      </c>
      <c r="G8" s="29">
        <v>20.028999999999996</v>
      </c>
      <c r="H8" s="29">
        <v>13.518000000000029</v>
      </c>
      <c r="I8" s="29">
        <v>13.605000000000018</v>
      </c>
      <c r="J8" s="29">
        <v>13.605000000000018</v>
      </c>
    </row>
    <row r="9" spans="1:20" ht="12.95" customHeight="1" x14ac:dyDescent="0.15">
      <c r="A9" s="30" t="s">
        <v>37</v>
      </c>
      <c r="B9" s="31">
        <v>817.72</v>
      </c>
      <c r="C9" s="31">
        <v>962.56700000000001</v>
      </c>
      <c r="D9" s="31">
        <v>1005.025</v>
      </c>
      <c r="E9" s="31">
        <v>1074.982</v>
      </c>
      <c r="F9" s="31">
        <v>1059.6869999999999</v>
      </c>
      <c r="G9" s="31">
        <v>981.97699999999998</v>
      </c>
      <c r="H9" s="31">
        <v>975.29899999999998</v>
      </c>
      <c r="I9" s="31">
        <v>976.68700000000001</v>
      </c>
      <c r="J9" s="31">
        <v>976.68700000000001</v>
      </c>
      <c r="L9" s="91"/>
      <c r="M9" s="91"/>
      <c r="N9" s="91"/>
      <c r="O9" s="91"/>
      <c r="P9" s="91"/>
      <c r="Q9" s="91"/>
      <c r="R9" s="91"/>
      <c r="S9" s="91"/>
      <c r="T9" s="91"/>
    </row>
    <row r="10" spans="1:20" ht="25.5" customHeight="1" x14ac:dyDescent="0.15">
      <c r="A10" s="24" t="s">
        <v>85</v>
      </c>
      <c r="B10" s="8">
        <v>516.59699999999998</v>
      </c>
      <c r="C10" s="8">
        <v>632.27800000000002</v>
      </c>
      <c r="D10" s="8">
        <v>656.48500000000001</v>
      </c>
      <c r="E10" s="8">
        <v>698.81299999999999</v>
      </c>
      <c r="F10" s="8">
        <v>681.04899999999998</v>
      </c>
      <c r="G10" s="8">
        <v>608.93899999999996</v>
      </c>
      <c r="H10" s="8">
        <v>604.73900000000003</v>
      </c>
      <c r="I10" s="8">
        <v>604.73900000000003</v>
      </c>
      <c r="J10" s="8">
        <v>604.73900000000003</v>
      </c>
    </row>
    <row r="11" spans="1:20" ht="12.95" customHeight="1" x14ac:dyDescent="0.15">
      <c r="A11" s="24" t="s">
        <v>86</v>
      </c>
      <c r="B11" s="8">
        <v>25.704000000000001</v>
      </c>
      <c r="C11" s="8">
        <v>30.292000000000002</v>
      </c>
      <c r="D11" s="8">
        <v>32.183999999999997</v>
      </c>
      <c r="E11" s="8">
        <v>34.234000000000002</v>
      </c>
      <c r="F11" s="8">
        <v>36.509</v>
      </c>
      <c r="G11" s="8">
        <v>36.308999999999997</v>
      </c>
      <c r="H11" s="8">
        <v>36.109000000000002</v>
      </c>
      <c r="I11" s="8">
        <v>36.109000000000002</v>
      </c>
      <c r="J11" s="8">
        <v>36.109000000000002</v>
      </c>
    </row>
    <row r="12" spans="1:20" ht="12.95" customHeight="1" x14ac:dyDescent="0.15">
      <c r="A12" s="24" t="s">
        <v>87</v>
      </c>
      <c r="B12" s="8">
        <v>168.512</v>
      </c>
      <c r="C12" s="8">
        <v>176.34</v>
      </c>
      <c r="D12" s="8">
        <v>181.886</v>
      </c>
      <c r="E12" s="8">
        <v>194.101</v>
      </c>
      <c r="F12" s="8">
        <v>192.72499999999999</v>
      </c>
      <c r="G12" s="8">
        <v>191.625</v>
      </c>
      <c r="H12" s="8">
        <v>190.42500000000001</v>
      </c>
      <c r="I12" s="8">
        <v>190.42500000000001</v>
      </c>
      <c r="J12" s="8">
        <v>190.42500000000001</v>
      </c>
    </row>
    <row r="13" spans="1:20" ht="12.95" customHeight="1" x14ac:dyDescent="0.15">
      <c r="A13" s="24" t="s">
        <v>88</v>
      </c>
      <c r="B13" s="8">
        <v>58.311</v>
      </c>
      <c r="C13" s="8">
        <v>70.820999999999998</v>
      </c>
      <c r="D13" s="8">
        <v>79.575000000000003</v>
      </c>
      <c r="E13" s="8">
        <v>89.212000000000003</v>
      </c>
      <c r="F13" s="8">
        <v>91.013999999999996</v>
      </c>
      <c r="G13" s="8">
        <v>87.114000000000004</v>
      </c>
      <c r="H13" s="8">
        <v>86.335999999999999</v>
      </c>
      <c r="I13" s="8">
        <v>87.724000000000004</v>
      </c>
      <c r="J13" s="8">
        <v>87.724000000000004</v>
      </c>
    </row>
    <row r="14" spans="1:20" ht="12.95" customHeight="1" x14ac:dyDescent="0.15">
      <c r="A14" s="92" t="s">
        <v>89</v>
      </c>
      <c r="B14" s="93">
        <v>48.595999999999997</v>
      </c>
      <c r="C14" s="93">
        <v>52.835999999999999</v>
      </c>
      <c r="D14" s="93">
        <v>54.895000000000003</v>
      </c>
      <c r="E14" s="93">
        <v>58.622</v>
      </c>
      <c r="F14" s="93">
        <v>58.39</v>
      </c>
      <c r="G14" s="93">
        <v>57.99</v>
      </c>
      <c r="H14" s="93">
        <v>57.69</v>
      </c>
      <c r="I14" s="93">
        <v>57.69</v>
      </c>
      <c r="J14" s="93">
        <v>57.69</v>
      </c>
    </row>
    <row r="15" spans="1:20" ht="15" customHeight="1" x14ac:dyDescent="0.15">
      <c r="A15" s="22"/>
      <c r="B15" s="22"/>
      <c r="C15" s="22"/>
      <c r="D15" s="22"/>
      <c r="E15" s="32"/>
      <c r="F15" s="32"/>
      <c r="G15" s="32"/>
      <c r="H15" s="32"/>
      <c r="I15" s="32"/>
      <c r="J15" s="32"/>
    </row>
    <row r="16" spans="1:20" ht="24" customHeight="1" x14ac:dyDescent="0.25">
      <c r="A16" s="208" t="s">
        <v>90</v>
      </c>
      <c r="B16" s="208"/>
      <c r="C16" s="208"/>
      <c r="D16" s="208"/>
      <c r="E16" s="208"/>
      <c r="F16" s="208"/>
      <c r="G16" s="208"/>
      <c r="H16" s="208"/>
      <c r="I16" s="208"/>
      <c r="J16" s="200"/>
    </row>
    <row r="17" spans="1:10" ht="15" customHeight="1" x14ac:dyDescent="0.15">
      <c r="A17" s="22"/>
      <c r="B17" s="22"/>
      <c r="C17" s="22"/>
      <c r="D17" s="22"/>
      <c r="E17" s="32"/>
      <c r="F17" s="32"/>
      <c r="G17" s="32"/>
      <c r="H17" s="32"/>
      <c r="I17" s="32"/>
      <c r="J17" s="32"/>
    </row>
    <row r="18" spans="1:10" ht="15" customHeight="1" x14ac:dyDescent="0.25">
      <c r="A18" s="201" t="s">
        <v>39</v>
      </c>
      <c r="B18" s="202"/>
      <c r="C18" s="202"/>
      <c r="D18" s="202"/>
      <c r="E18" s="202"/>
      <c r="F18" s="203"/>
      <c r="G18" s="203"/>
      <c r="H18" s="203"/>
      <c r="I18" s="203"/>
      <c r="J18" s="203"/>
    </row>
    <row r="19" spans="1:10" ht="15" customHeight="1" x14ac:dyDescent="0.15">
      <c r="A19" s="33" t="s">
        <v>40</v>
      </c>
      <c r="B19" s="22"/>
      <c r="C19" s="22"/>
      <c r="D19" s="22"/>
      <c r="E19" s="32"/>
      <c r="F19" s="32"/>
      <c r="G19" s="32"/>
      <c r="H19" s="32"/>
      <c r="I19" s="32"/>
      <c r="J19" s="32"/>
    </row>
    <row r="20" spans="1:10" ht="15" customHeight="1" x14ac:dyDescent="0.15">
      <c r="A20" s="34" t="s">
        <v>41</v>
      </c>
      <c r="B20" s="22"/>
      <c r="C20" s="22"/>
      <c r="D20" s="35">
        <v>0.14599999999999999</v>
      </c>
      <c r="E20" s="35"/>
      <c r="F20" s="32"/>
      <c r="G20" s="32"/>
      <c r="H20" s="32"/>
      <c r="I20" s="32"/>
      <c r="J20" s="32"/>
    </row>
    <row r="21" spans="1:10" ht="21" x14ac:dyDescent="0.15">
      <c r="A21" s="36" t="s">
        <v>42</v>
      </c>
      <c r="B21" s="22"/>
      <c r="C21" s="22"/>
      <c r="D21" s="25"/>
      <c r="E21" s="32"/>
      <c r="F21" s="32"/>
      <c r="G21" s="32"/>
      <c r="H21" s="32"/>
      <c r="I21" s="32"/>
      <c r="J21" s="32"/>
    </row>
    <row r="22" spans="1:10" ht="15" customHeight="1" x14ac:dyDescent="0.15">
      <c r="A22" s="22"/>
      <c r="B22" s="22"/>
      <c r="C22" s="22"/>
      <c r="D22" s="22"/>
      <c r="E22" s="32"/>
      <c r="F22" s="32"/>
      <c r="G22" s="32"/>
      <c r="H22" s="32"/>
      <c r="I22" s="32"/>
      <c r="J22" s="32"/>
    </row>
    <row r="23" spans="1:10" ht="15" customHeight="1" x14ac:dyDescent="0.25">
      <c r="A23" s="201" t="s">
        <v>43</v>
      </c>
      <c r="B23" s="202"/>
      <c r="C23" s="202"/>
      <c r="D23" s="202"/>
      <c r="E23" s="202"/>
      <c r="F23" s="203"/>
      <c r="G23" s="203"/>
      <c r="H23" s="203"/>
      <c r="I23" s="203"/>
      <c r="J23" s="203"/>
    </row>
    <row r="24" spans="1:10" ht="15" customHeight="1" x14ac:dyDescent="0.15">
      <c r="A24" s="33" t="s">
        <v>40</v>
      </c>
      <c r="B24" s="37"/>
      <c r="C24" s="37"/>
      <c r="D24" s="37"/>
      <c r="E24" s="38"/>
      <c r="F24" s="32"/>
      <c r="G24" s="32"/>
      <c r="H24" s="32"/>
      <c r="I24" s="32"/>
      <c r="J24" s="32"/>
    </row>
    <row r="25" spans="1:10" ht="15" customHeight="1" x14ac:dyDescent="0.15">
      <c r="A25" s="34" t="s">
        <v>44</v>
      </c>
      <c r="B25" s="39">
        <v>-1.139</v>
      </c>
      <c r="C25" s="40">
        <v>0.21100000000000005</v>
      </c>
      <c r="D25" s="40">
        <v>4.88</v>
      </c>
      <c r="E25" s="40"/>
      <c r="F25" s="32"/>
      <c r="G25" s="32"/>
      <c r="H25" s="32"/>
      <c r="I25" s="32"/>
      <c r="J25" s="32"/>
    </row>
    <row r="26" spans="1:10" ht="105" x14ac:dyDescent="0.15">
      <c r="A26" s="36" t="s">
        <v>91</v>
      </c>
      <c r="B26" s="41"/>
      <c r="C26" s="41"/>
      <c r="D26" s="41"/>
      <c r="E26" s="40"/>
      <c r="F26" s="32"/>
      <c r="G26" s="32"/>
      <c r="H26" s="32"/>
      <c r="I26" s="32"/>
      <c r="J26" s="32"/>
    </row>
    <row r="27" spans="1:10" ht="15" customHeight="1" x14ac:dyDescent="0.15">
      <c r="A27" s="22"/>
      <c r="B27" s="22"/>
      <c r="C27" s="22"/>
      <c r="D27" s="22"/>
      <c r="E27" s="32"/>
      <c r="F27" s="32"/>
      <c r="G27" s="32"/>
      <c r="H27" s="32"/>
      <c r="I27" s="32"/>
      <c r="J27" s="32"/>
    </row>
    <row r="28" spans="1:10" ht="12.75" customHeight="1" x14ac:dyDescent="0.25">
      <c r="A28" s="201" t="s">
        <v>75</v>
      </c>
      <c r="B28" s="201"/>
      <c r="C28" s="201"/>
      <c r="D28" s="201"/>
      <c r="E28" s="204"/>
      <c r="F28" s="204"/>
      <c r="G28" s="204"/>
      <c r="H28" s="204"/>
      <c r="I28" s="204"/>
      <c r="J28" s="203"/>
    </row>
    <row r="29" spans="1:10" x14ac:dyDescent="0.15">
      <c r="A29" s="33" t="s">
        <v>40</v>
      </c>
      <c r="B29" s="33"/>
      <c r="C29" s="33"/>
      <c r="D29" s="33"/>
      <c r="E29" s="38"/>
      <c r="F29" s="38"/>
      <c r="G29" s="38"/>
      <c r="H29" s="38"/>
      <c r="I29" s="38"/>
      <c r="J29" s="38"/>
    </row>
    <row r="30" spans="1:10" x14ac:dyDescent="0.15">
      <c r="A30" s="42" t="s">
        <v>47</v>
      </c>
      <c r="B30" s="42"/>
      <c r="C30" s="42"/>
      <c r="D30" s="42"/>
      <c r="E30" s="39">
        <v>70.298000000000002</v>
      </c>
      <c r="F30" s="39">
        <v>67.507000000000005</v>
      </c>
      <c r="G30" s="39">
        <v>67.507000000000005</v>
      </c>
      <c r="H30" s="39">
        <v>67.495999999999995</v>
      </c>
      <c r="I30" s="39">
        <v>67.582999999999998</v>
      </c>
      <c r="J30" s="39">
        <v>67.582999999999998</v>
      </c>
    </row>
    <row r="31" spans="1:10" x14ac:dyDescent="0.15">
      <c r="A31" s="42"/>
      <c r="B31" s="42"/>
      <c r="C31" s="42"/>
      <c r="D31" s="42"/>
      <c r="E31" s="39"/>
      <c r="F31" s="39"/>
      <c r="G31" s="39"/>
      <c r="H31" s="39"/>
      <c r="I31" s="39"/>
      <c r="J31" s="39"/>
    </row>
    <row r="32" spans="1:10" x14ac:dyDescent="0.15">
      <c r="A32" s="34" t="s">
        <v>44</v>
      </c>
      <c r="B32" s="34"/>
      <c r="C32" s="34"/>
      <c r="D32" s="34"/>
      <c r="E32" s="39">
        <v>6.968</v>
      </c>
      <c r="F32" s="39">
        <v>6.968</v>
      </c>
      <c r="G32" s="39">
        <v>6.968</v>
      </c>
      <c r="H32" s="39">
        <v>6.968</v>
      </c>
      <c r="I32" s="39">
        <v>6.968</v>
      </c>
      <c r="J32" s="39">
        <v>6.968</v>
      </c>
    </row>
    <row r="33" spans="1:24" ht="42" x14ac:dyDescent="0.15">
      <c r="A33" s="36" t="s">
        <v>92</v>
      </c>
      <c r="B33" s="36"/>
      <c r="C33" s="36"/>
      <c r="D33" s="36"/>
      <c r="E33" s="39"/>
      <c r="F33" s="39"/>
      <c r="G33" s="39"/>
      <c r="H33" s="39"/>
      <c r="I33" s="39"/>
      <c r="J33" s="39"/>
    </row>
    <row r="34" spans="1:24" x14ac:dyDescent="0.15">
      <c r="A34" s="36"/>
      <c r="B34" s="36"/>
      <c r="C34" s="36"/>
      <c r="D34" s="36"/>
      <c r="E34" s="39"/>
      <c r="F34" s="39"/>
      <c r="G34" s="39"/>
      <c r="H34" s="39"/>
      <c r="I34" s="39"/>
      <c r="J34" s="39"/>
    </row>
    <row r="35" spans="1:24" x14ac:dyDescent="0.15">
      <c r="A35" s="89" t="s">
        <v>51</v>
      </c>
      <c r="B35" s="89"/>
      <c r="C35" s="89"/>
      <c r="D35" s="89"/>
      <c r="E35" s="39"/>
      <c r="F35" s="39"/>
      <c r="G35" s="39"/>
      <c r="H35" s="39"/>
      <c r="I35" s="39"/>
      <c r="J35" s="39"/>
    </row>
    <row r="36" spans="1:24" x14ac:dyDescent="0.15">
      <c r="A36" s="34" t="s">
        <v>93</v>
      </c>
      <c r="B36" s="34"/>
      <c r="C36" s="34"/>
      <c r="D36" s="34"/>
      <c r="E36" s="39">
        <v>21</v>
      </c>
      <c r="F36" s="39">
        <v>50</v>
      </c>
      <c r="G36" s="39"/>
      <c r="H36" s="39"/>
      <c r="I36" s="39"/>
      <c r="J36" s="39"/>
    </row>
    <row r="37" spans="1:24" ht="147" x14ac:dyDescent="0.15">
      <c r="A37" s="36" t="s">
        <v>94</v>
      </c>
      <c r="B37" s="36"/>
      <c r="C37" s="36"/>
      <c r="D37" s="36"/>
      <c r="E37" s="39"/>
      <c r="F37" s="39"/>
      <c r="G37" s="39"/>
      <c r="H37" s="39"/>
      <c r="I37" s="39"/>
      <c r="J37" s="39"/>
    </row>
    <row r="38" spans="1:24" x14ac:dyDescent="0.15">
      <c r="A38" s="36"/>
      <c r="B38" s="36"/>
      <c r="C38" s="36"/>
      <c r="D38" s="36"/>
      <c r="E38" s="39"/>
      <c r="F38" s="39"/>
      <c r="G38" s="39"/>
      <c r="H38" s="39"/>
      <c r="I38" s="39"/>
      <c r="J38" s="39"/>
    </row>
    <row r="39" spans="1:24" ht="15" x14ac:dyDescent="0.25">
      <c r="A39" s="201" t="s">
        <v>48</v>
      </c>
      <c r="B39" s="201"/>
      <c r="C39" s="201"/>
      <c r="D39" s="201"/>
      <c r="E39" s="204"/>
      <c r="F39" s="204"/>
      <c r="G39" s="204"/>
      <c r="H39" s="204"/>
      <c r="I39" s="204"/>
      <c r="J39" s="203"/>
      <c r="T39" s="94"/>
    </row>
    <row r="40" spans="1:24" x14ac:dyDescent="0.15">
      <c r="A40" s="33" t="s">
        <v>40</v>
      </c>
      <c r="B40" s="36"/>
      <c r="C40" s="36"/>
      <c r="D40" s="36"/>
      <c r="E40" s="39"/>
      <c r="F40" s="39"/>
      <c r="G40" s="39"/>
      <c r="H40" s="39"/>
      <c r="I40" s="39"/>
      <c r="J40" s="39"/>
    </row>
    <row r="41" spans="1:24" x14ac:dyDescent="0.15">
      <c r="A41" s="36"/>
      <c r="B41" s="36"/>
      <c r="C41" s="36"/>
      <c r="D41" s="36"/>
      <c r="E41" s="39"/>
      <c r="F41" s="39"/>
      <c r="G41" s="39"/>
      <c r="H41" s="39"/>
      <c r="I41" s="39"/>
      <c r="J41" s="39"/>
    </row>
    <row r="42" spans="1:24" x14ac:dyDescent="0.15">
      <c r="A42" s="42" t="s">
        <v>49</v>
      </c>
      <c r="B42" s="36"/>
      <c r="C42" s="95">
        <v>-0.35599999999999998</v>
      </c>
      <c r="D42" s="95">
        <v>0.69899999999999995</v>
      </c>
      <c r="E42" s="96">
        <v>-46.582000000000001</v>
      </c>
      <c r="F42" s="96">
        <v>-51.082000000000001</v>
      </c>
      <c r="G42" s="96">
        <v>-46.582000000000001</v>
      </c>
      <c r="H42" s="96">
        <v>-46.582000000000001</v>
      </c>
      <c r="I42" s="96">
        <v>-46.582000000000001</v>
      </c>
      <c r="J42" s="96">
        <v>-46.582000000000001</v>
      </c>
    </row>
    <row r="43" spans="1:24" ht="21" x14ac:dyDescent="0.15">
      <c r="A43" s="38" t="s">
        <v>50</v>
      </c>
      <c r="B43" s="36"/>
      <c r="C43" s="95"/>
      <c r="D43" s="95"/>
      <c r="E43" s="96"/>
      <c r="F43" s="96"/>
      <c r="G43" s="96"/>
      <c r="H43" s="96"/>
      <c r="I43" s="96"/>
      <c r="J43" s="96"/>
      <c r="T43" s="88"/>
      <c r="U43" s="88"/>
      <c r="V43" s="88"/>
      <c r="W43" s="88"/>
      <c r="X43" s="88"/>
    </row>
    <row r="44" spans="1:24" x14ac:dyDescent="0.15">
      <c r="A44" s="38"/>
      <c r="B44" s="36"/>
      <c r="C44" s="95"/>
      <c r="D44" s="95"/>
      <c r="E44" s="96"/>
      <c r="F44" s="96"/>
      <c r="G44" s="96"/>
      <c r="H44" s="96"/>
      <c r="I44" s="96"/>
      <c r="J44" s="96"/>
    </row>
    <row r="45" spans="1:24" x14ac:dyDescent="0.15">
      <c r="A45" s="89" t="s">
        <v>51</v>
      </c>
      <c r="B45" s="36"/>
      <c r="C45" s="95"/>
      <c r="D45" s="95"/>
      <c r="E45" s="96"/>
      <c r="F45" s="96"/>
      <c r="G45" s="96"/>
      <c r="H45" s="96"/>
      <c r="I45" s="96"/>
      <c r="J45" s="96"/>
    </row>
    <row r="46" spans="1:24" x14ac:dyDescent="0.15">
      <c r="A46" s="89"/>
      <c r="B46" s="36"/>
      <c r="C46" s="95"/>
      <c r="D46" s="95"/>
      <c r="E46" s="96"/>
      <c r="F46" s="96"/>
      <c r="G46" s="96"/>
      <c r="H46" s="96"/>
      <c r="I46" s="96"/>
      <c r="J46" s="96"/>
    </row>
    <row r="47" spans="1:24" x14ac:dyDescent="0.15">
      <c r="A47" s="34" t="s">
        <v>82</v>
      </c>
      <c r="B47" s="36"/>
      <c r="C47" s="95"/>
      <c r="D47" s="95"/>
      <c r="E47" s="96"/>
      <c r="F47" s="96">
        <v>11.635999999999999</v>
      </c>
      <c r="G47" s="96">
        <v>11.635999999999999</v>
      </c>
      <c r="H47" s="96">
        <v>11.635999999999999</v>
      </c>
      <c r="I47" s="96">
        <v>11.635999999999999</v>
      </c>
      <c r="J47" s="96">
        <v>11.635999999999999</v>
      </c>
      <c r="K47" s="94"/>
      <c r="L47" s="94"/>
      <c r="M47" s="94"/>
      <c r="N47" s="94"/>
      <c r="O47" s="94"/>
    </row>
    <row r="48" spans="1:24" ht="73.5" x14ac:dyDescent="0.15">
      <c r="A48" s="36" t="s">
        <v>95</v>
      </c>
      <c r="B48" s="36"/>
      <c r="C48" s="95"/>
      <c r="D48" s="95"/>
      <c r="E48" s="96"/>
      <c r="F48" s="96"/>
      <c r="G48" s="96"/>
      <c r="H48" s="96"/>
      <c r="I48" s="96"/>
      <c r="J48" s="96"/>
    </row>
    <row r="49" spans="1:24" x14ac:dyDescent="0.15">
      <c r="A49" s="36"/>
      <c r="B49" s="36"/>
      <c r="C49" s="95"/>
      <c r="D49" s="95"/>
      <c r="E49" s="96"/>
      <c r="F49" s="96">
        <v>-13</v>
      </c>
      <c r="G49" s="96">
        <v>-19.5</v>
      </c>
      <c r="H49" s="96">
        <v>-26</v>
      </c>
      <c r="I49" s="96">
        <v>-26</v>
      </c>
      <c r="J49" s="96">
        <v>-26</v>
      </c>
    </row>
    <row r="50" spans="1:24" x14ac:dyDescent="0.15">
      <c r="A50" s="34" t="s">
        <v>96</v>
      </c>
      <c r="B50" s="36"/>
      <c r="C50" s="95"/>
      <c r="D50" s="95"/>
      <c r="E50" s="96"/>
      <c r="F50" s="96"/>
      <c r="G50" s="96"/>
      <c r="H50" s="96"/>
      <c r="I50" s="96"/>
      <c r="J50" s="96"/>
    </row>
    <row r="51" spans="1:24" ht="126" x14ac:dyDescent="0.15">
      <c r="A51" s="36" t="s">
        <v>97</v>
      </c>
      <c r="B51" s="36"/>
      <c r="C51" s="95"/>
      <c r="D51" s="95"/>
      <c r="E51" s="96"/>
      <c r="F51" s="96"/>
      <c r="G51" s="96"/>
      <c r="H51" s="96"/>
      <c r="I51" s="96"/>
      <c r="J51" s="96"/>
    </row>
    <row r="52" spans="1:24" x14ac:dyDescent="0.15">
      <c r="A52" s="36"/>
      <c r="B52" s="36"/>
      <c r="C52" s="95"/>
      <c r="D52" s="95"/>
      <c r="E52" s="96"/>
      <c r="F52" s="96"/>
      <c r="G52" s="96"/>
      <c r="H52" s="96"/>
      <c r="I52" s="96"/>
      <c r="J52" s="96"/>
    </row>
    <row r="53" spans="1:24" x14ac:dyDescent="0.15">
      <c r="A53" s="34" t="s">
        <v>52</v>
      </c>
      <c r="B53" s="36"/>
      <c r="C53" s="95"/>
      <c r="D53" s="95"/>
      <c r="E53" s="96">
        <v>21.85</v>
      </c>
      <c r="F53" s="96">
        <v>25.71</v>
      </c>
      <c r="G53" s="96"/>
      <c r="H53" s="96"/>
      <c r="I53" s="96"/>
      <c r="J53" s="96"/>
    </row>
    <row r="54" spans="1:24" ht="115.5" x14ac:dyDescent="0.15">
      <c r="A54" s="38" t="s">
        <v>53</v>
      </c>
      <c r="B54" s="36"/>
      <c r="C54" s="95"/>
      <c r="D54" s="95"/>
      <c r="E54" s="96"/>
      <c r="F54" s="96"/>
      <c r="G54" s="96"/>
      <c r="H54" s="96"/>
      <c r="I54" s="96"/>
      <c r="J54" s="96"/>
    </row>
    <row r="55" spans="1:24" x14ac:dyDescent="0.15">
      <c r="A55" s="34"/>
      <c r="B55" s="36"/>
      <c r="C55" s="95"/>
      <c r="D55" s="95"/>
      <c r="E55" s="96"/>
      <c r="F55" s="96"/>
      <c r="G55" s="96"/>
      <c r="H55" s="96"/>
      <c r="I55" s="96"/>
      <c r="J55" s="96"/>
    </row>
    <row r="56" spans="1:24" x14ac:dyDescent="0.15">
      <c r="A56" s="34"/>
      <c r="B56" s="36"/>
      <c r="C56" s="36"/>
      <c r="D56" s="36"/>
      <c r="E56" s="39"/>
      <c r="F56" s="39"/>
      <c r="G56" s="39"/>
      <c r="H56" s="39"/>
      <c r="I56" s="39"/>
      <c r="J56" s="39"/>
    </row>
    <row r="57" spans="1:24" x14ac:dyDescent="0.15">
      <c r="A57" s="92"/>
      <c r="B57" s="92"/>
      <c r="C57" s="92"/>
      <c r="D57" s="92"/>
      <c r="E57" s="97"/>
      <c r="F57" s="97"/>
      <c r="G57" s="97"/>
      <c r="H57" s="97"/>
      <c r="I57" s="97"/>
      <c r="J57" s="97"/>
    </row>
    <row r="58" spans="1:24" x14ac:dyDescent="0.15">
      <c r="A58" s="46"/>
      <c r="B58" s="47"/>
      <c r="C58" s="47"/>
      <c r="D58" s="47"/>
      <c r="E58" s="47"/>
      <c r="F58" s="47"/>
      <c r="G58" s="47"/>
      <c r="H58" s="47"/>
      <c r="I58" s="47"/>
      <c r="J58" s="47"/>
    </row>
    <row r="59" spans="1:24" x14ac:dyDescent="0.15">
      <c r="A59" s="48"/>
      <c r="B59" s="90"/>
      <c r="C59" s="90"/>
      <c r="D59" s="90"/>
      <c r="E59" s="90"/>
      <c r="F59" s="90"/>
      <c r="G59" s="90"/>
      <c r="H59" s="90"/>
      <c r="I59" s="90"/>
      <c r="J59" s="90"/>
      <c r="S59" s="88"/>
      <c r="T59" s="88"/>
    </row>
    <row r="60" spans="1:24" x14ac:dyDescent="0.15">
      <c r="S60" s="88"/>
      <c r="T60" s="88"/>
    </row>
    <row r="61" spans="1:24" x14ac:dyDescent="0.15">
      <c r="S61" s="88"/>
      <c r="T61" s="88"/>
    </row>
    <row r="63" spans="1:24" x14ac:dyDescent="0.15">
      <c r="T63" s="88"/>
      <c r="U63" s="88"/>
      <c r="V63" s="88"/>
      <c r="W63" s="88"/>
      <c r="X63" s="88"/>
    </row>
  </sheetData>
  <mergeCells count="6">
    <mergeCell ref="A39:J39"/>
    <mergeCell ref="A1:J1"/>
    <mergeCell ref="A16:J16"/>
    <mergeCell ref="A18:J18"/>
    <mergeCell ref="A23:J23"/>
    <mergeCell ref="A28:J28"/>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867E-A74B-477D-9145-755B571D2244}">
  <dimension ref="A1:S46"/>
  <sheetViews>
    <sheetView workbookViewId="0">
      <selection activeCell="M26" sqref="M26"/>
    </sheetView>
  </sheetViews>
  <sheetFormatPr defaultColWidth="9.140625" defaultRowHeight="10.5" x14ac:dyDescent="0.15"/>
  <cols>
    <col min="1" max="1" width="44.42578125" style="1" customWidth="1"/>
    <col min="2" max="4" width="9.5703125" style="1" customWidth="1"/>
    <col min="5" max="10" width="6.85546875" style="1" bestFit="1" customWidth="1"/>
    <col min="11" max="16384" width="9.140625" style="1"/>
  </cols>
  <sheetData>
    <row r="1" spans="1:19" ht="22.5" customHeight="1" x14ac:dyDescent="0.25">
      <c r="A1" s="198" t="s">
        <v>98</v>
      </c>
      <c r="B1" s="198"/>
      <c r="C1" s="198"/>
      <c r="D1" s="198"/>
      <c r="E1" s="198"/>
      <c r="F1" s="198"/>
      <c r="G1" s="198"/>
      <c r="H1" s="198"/>
      <c r="I1" s="198"/>
      <c r="J1" s="197"/>
      <c r="K1"/>
      <c r="L1"/>
      <c r="M1"/>
      <c r="N1"/>
      <c r="O1"/>
      <c r="P1"/>
      <c r="Q1"/>
      <c r="R1"/>
      <c r="S1"/>
    </row>
    <row r="2" spans="1:19" ht="15" customHeight="1" x14ac:dyDescent="0.25">
      <c r="A2" s="21"/>
      <c r="B2" s="21">
        <v>2020</v>
      </c>
      <c r="C2" s="21">
        <v>2021</v>
      </c>
      <c r="D2" s="21">
        <v>2022</v>
      </c>
      <c r="E2" s="21">
        <v>2023</v>
      </c>
      <c r="F2" s="21">
        <v>2024</v>
      </c>
      <c r="G2" s="21">
        <v>2025</v>
      </c>
      <c r="H2" s="21">
        <v>2026</v>
      </c>
      <c r="I2" s="21">
        <v>2027</v>
      </c>
      <c r="J2" s="21">
        <v>2028</v>
      </c>
      <c r="K2"/>
      <c r="L2"/>
      <c r="M2"/>
      <c r="N2"/>
      <c r="O2"/>
      <c r="P2"/>
      <c r="Q2"/>
      <c r="R2"/>
      <c r="S2"/>
    </row>
    <row r="3" spans="1:19" ht="15" customHeight="1" x14ac:dyDescent="0.25">
      <c r="A3" s="22" t="s">
        <v>31</v>
      </c>
      <c r="B3" s="23">
        <v>268.79500000000002</v>
      </c>
      <c r="C3" s="23">
        <v>280.61</v>
      </c>
      <c r="D3" s="23">
        <v>280.44</v>
      </c>
      <c r="E3" s="23">
        <v>287.07900000000001</v>
      </c>
      <c r="F3" s="23">
        <v>287.07900000000001</v>
      </c>
      <c r="G3" s="23">
        <v>287.07900000000001</v>
      </c>
      <c r="H3" s="23">
        <v>287.07900000000001</v>
      </c>
      <c r="I3" s="23">
        <v>287.07900000000001</v>
      </c>
      <c r="J3" s="23">
        <v>287.07900000000001</v>
      </c>
      <c r="K3"/>
      <c r="L3"/>
      <c r="M3"/>
      <c r="N3"/>
      <c r="O3"/>
      <c r="P3"/>
      <c r="Q3"/>
      <c r="R3"/>
      <c r="S3"/>
    </row>
    <row r="4" spans="1:19" ht="15" customHeight="1" x14ac:dyDescent="0.25">
      <c r="A4" s="24" t="s">
        <v>32</v>
      </c>
      <c r="B4" s="25">
        <v>0</v>
      </c>
      <c r="C4" s="25">
        <v>0</v>
      </c>
      <c r="D4" s="25">
        <v>-8.8620000000000001</v>
      </c>
      <c r="E4" s="23"/>
      <c r="F4" s="23"/>
      <c r="G4" s="23"/>
      <c r="H4" s="23"/>
      <c r="I4" s="23"/>
      <c r="J4" s="23"/>
      <c r="K4"/>
      <c r="L4"/>
      <c r="M4"/>
      <c r="N4"/>
      <c r="O4"/>
      <c r="P4"/>
      <c r="Q4"/>
      <c r="R4"/>
      <c r="S4"/>
    </row>
    <row r="5" spans="1:19" ht="15" customHeight="1" x14ac:dyDescent="0.25">
      <c r="A5" s="24" t="s">
        <v>33</v>
      </c>
      <c r="B5" s="25">
        <v>-0.22700000000003229</v>
      </c>
      <c r="C5" s="25">
        <v>-1.1020000000000323</v>
      </c>
      <c r="D5" s="25">
        <v>11.955999999999994</v>
      </c>
      <c r="E5" s="23"/>
      <c r="F5" s="23"/>
      <c r="G5" s="23"/>
      <c r="H5" s="23"/>
      <c r="I5" s="23"/>
      <c r="J5" s="23"/>
      <c r="K5"/>
      <c r="L5"/>
      <c r="M5"/>
      <c r="N5"/>
      <c r="O5"/>
      <c r="P5"/>
      <c r="Q5"/>
      <c r="R5"/>
      <c r="S5"/>
    </row>
    <row r="6" spans="1:19" ht="15" customHeight="1" x14ac:dyDescent="0.25">
      <c r="A6" s="24" t="s">
        <v>34</v>
      </c>
      <c r="B6" s="25"/>
      <c r="C6" s="25"/>
      <c r="D6" s="25"/>
      <c r="E6" s="27">
        <v>22.872000000000014</v>
      </c>
      <c r="F6" s="27">
        <v>0.57200000000000273</v>
      </c>
      <c r="G6" s="27">
        <v>0.57200000000000273</v>
      </c>
      <c r="H6" s="27">
        <v>0.57200000000000273</v>
      </c>
      <c r="I6" s="27">
        <v>0.57200000000000273</v>
      </c>
      <c r="J6" s="27">
        <v>0.57200000000000273</v>
      </c>
      <c r="K6"/>
      <c r="L6"/>
      <c r="M6"/>
      <c r="N6"/>
      <c r="O6"/>
      <c r="P6"/>
      <c r="Q6"/>
      <c r="R6"/>
      <c r="S6"/>
    </row>
    <row r="7" spans="1:19" ht="15" customHeight="1" x14ac:dyDescent="0.25">
      <c r="A7" s="24" t="s">
        <v>35</v>
      </c>
      <c r="B7" s="25">
        <v>0</v>
      </c>
      <c r="C7" s="25">
        <v>-0.21499999999997499</v>
      </c>
      <c r="D7" s="25">
        <v>-0.63299999999998136</v>
      </c>
      <c r="E7" s="25">
        <v>0</v>
      </c>
      <c r="F7" s="25">
        <v>8.1619999999999777</v>
      </c>
      <c r="G7" s="25">
        <v>8.1619999999999777</v>
      </c>
      <c r="H7" s="25">
        <v>8.1619999999999777</v>
      </c>
      <c r="I7" s="25">
        <v>8.1619999999999777</v>
      </c>
      <c r="J7" s="25">
        <v>8.1619999999999777</v>
      </c>
      <c r="K7"/>
      <c r="L7"/>
      <c r="M7"/>
      <c r="N7"/>
      <c r="O7"/>
      <c r="P7"/>
      <c r="Q7"/>
      <c r="R7"/>
      <c r="S7"/>
    </row>
    <row r="8" spans="1:19" ht="15" customHeight="1" x14ac:dyDescent="0.25">
      <c r="A8" s="28" t="s">
        <v>36</v>
      </c>
      <c r="B8" s="29">
        <v>-0.22700000000003229</v>
      </c>
      <c r="C8" s="29">
        <v>-1.3170000000000073</v>
      </c>
      <c r="D8" s="29">
        <v>2.4610000000000127</v>
      </c>
      <c r="E8" s="29">
        <v>22.872000000000014</v>
      </c>
      <c r="F8" s="29">
        <v>8.7339999999999804</v>
      </c>
      <c r="G8" s="29">
        <v>8.7339999999999804</v>
      </c>
      <c r="H8" s="29">
        <v>8.7339999999999804</v>
      </c>
      <c r="I8" s="29">
        <v>8.7339999999999804</v>
      </c>
      <c r="J8" s="29">
        <v>8.7339999999999804</v>
      </c>
      <c r="K8"/>
      <c r="L8"/>
      <c r="M8"/>
      <c r="N8"/>
      <c r="O8"/>
      <c r="P8"/>
      <c r="Q8"/>
      <c r="R8"/>
      <c r="S8"/>
    </row>
    <row r="9" spans="1:19" ht="15" customHeight="1" x14ac:dyDescent="0.15">
      <c r="A9" s="30" t="s">
        <v>37</v>
      </c>
      <c r="B9" s="31">
        <v>268.56799999999998</v>
      </c>
      <c r="C9" s="31">
        <v>279.29300000000001</v>
      </c>
      <c r="D9" s="31">
        <v>282.90100000000001</v>
      </c>
      <c r="E9" s="31">
        <v>309.95100000000002</v>
      </c>
      <c r="F9" s="31">
        <v>295.81299999999999</v>
      </c>
      <c r="G9" s="31">
        <v>295.81299999999999</v>
      </c>
      <c r="H9" s="31">
        <v>295.81299999999999</v>
      </c>
      <c r="I9" s="31">
        <v>295.81299999999999</v>
      </c>
      <c r="J9" s="31">
        <v>295.81299999999999</v>
      </c>
    </row>
    <row r="10" spans="1:19" ht="25.5" customHeight="1" x14ac:dyDescent="0.15">
      <c r="A10" s="22"/>
      <c r="B10" s="22"/>
      <c r="C10" s="22"/>
      <c r="D10" s="22"/>
      <c r="E10" s="32"/>
      <c r="F10" s="32"/>
      <c r="G10" s="32"/>
      <c r="H10" s="32"/>
      <c r="I10" s="32"/>
      <c r="J10" s="32"/>
    </row>
    <row r="11" spans="1:19" ht="19.5" customHeight="1" x14ac:dyDescent="0.25">
      <c r="A11" s="199" t="s">
        <v>99</v>
      </c>
      <c r="B11" s="199"/>
      <c r="C11" s="199"/>
      <c r="D11" s="199"/>
      <c r="E11" s="199"/>
      <c r="F11" s="199"/>
      <c r="G11" s="199"/>
      <c r="H11" s="199"/>
      <c r="I11" s="199"/>
      <c r="J11" s="200"/>
    </row>
    <row r="12" spans="1:19" ht="15" customHeight="1" x14ac:dyDescent="0.15">
      <c r="A12" s="22"/>
      <c r="B12" s="22"/>
      <c r="C12" s="22"/>
      <c r="D12" s="22"/>
      <c r="E12" s="32"/>
      <c r="F12" s="32"/>
      <c r="G12" s="32"/>
      <c r="H12" s="32"/>
      <c r="I12" s="32"/>
      <c r="J12" s="32"/>
    </row>
    <row r="13" spans="1:19" ht="15" customHeight="1" x14ac:dyDescent="0.25">
      <c r="A13" s="201" t="s">
        <v>39</v>
      </c>
      <c r="B13" s="202"/>
      <c r="C13" s="202"/>
      <c r="D13" s="202"/>
      <c r="E13" s="202"/>
      <c r="F13" s="98"/>
      <c r="G13" s="98"/>
      <c r="H13" s="98"/>
      <c r="I13" s="98"/>
      <c r="J13" s="98"/>
    </row>
    <row r="14" spans="1:19" ht="15" customHeight="1" x14ac:dyDescent="0.15">
      <c r="A14" s="33" t="s">
        <v>40</v>
      </c>
      <c r="B14" s="22"/>
      <c r="C14" s="22"/>
      <c r="D14" s="22"/>
      <c r="E14" s="32"/>
      <c r="F14" s="32"/>
      <c r="G14" s="32"/>
      <c r="H14" s="32"/>
      <c r="I14" s="32"/>
      <c r="J14" s="32"/>
    </row>
    <row r="15" spans="1:19" ht="15" customHeight="1" x14ac:dyDescent="0.15">
      <c r="A15" s="34" t="s">
        <v>41</v>
      </c>
      <c r="B15" s="22"/>
      <c r="C15" s="22"/>
      <c r="D15" s="35">
        <v>-8.8620000000000001</v>
      </c>
      <c r="E15" s="35"/>
      <c r="F15" s="32"/>
      <c r="G15" s="32"/>
      <c r="H15" s="32"/>
      <c r="I15" s="32"/>
      <c r="J15" s="32"/>
    </row>
    <row r="16" spans="1:19" ht="15" customHeight="1" x14ac:dyDescent="0.15">
      <c r="A16" s="36" t="s">
        <v>42</v>
      </c>
      <c r="B16" s="22"/>
      <c r="C16" s="22"/>
      <c r="D16" s="25"/>
      <c r="E16" s="32"/>
      <c r="F16" s="32"/>
      <c r="G16" s="32"/>
      <c r="H16" s="32"/>
      <c r="I16" s="32"/>
      <c r="J16" s="32"/>
    </row>
    <row r="17" spans="1:11" ht="15" customHeight="1" x14ac:dyDescent="0.15">
      <c r="A17" s="22"/>
      <c r="B17" s="22"/>
      <c r="C17" s="22"/>
      <c r="D17" s="22"/>
      <c r="E17" s="32"/>
      <c r="F17" s="32"/>
      <c r="G17" s="32"/>
      <c r="H17" s="32"/>
      <c r="I17" s="32"/>
      <c r="J17" s="32"/>
    </row>
    <row r="18" spans="1:11" ht="15" customHeight="1" x14ac:dyDescent="0.25">
      <c r="A18" s="201" t="s">
        <v>43</v>
      </c>
      <c r="B18" s="202"/>
      <c r="C18" s="202"/>
      <c r="D18" s="202"/>
      <c r="E18" s="202"/>
      <c r="F18" s="98"/>
      <c r="G18" s="98"/>
      <c r="H18" s="98"/>
      <c r="I18" s="98"/>
      <c r="J18" s="98"/>
    </row>
    <row r="19" spans="1:11" ht="15" customHeight="1" x14ac:dyDescent="0.15">
      <c r="A19" s="33" t="s">
        <v>40</v>
      </c>
      <c r="B19" s="37"/>
      <c r="C19" s="37"/>
      <c r="D19" s="37"/>
      <c r="E19" s="38"/>
      <c r="F19" s="32"/>
      <c r="G19" s="32"/>
      <c r="H19" s="32"/>
      <c r="I19" s="32"/>
      <c r="J19" s="32"/>
    </row>
    <row r="20" spans="1:11" ht="15" customHeight="1" x14ac:dyDescent="0.15">
      <c r="A20" s="34" t="s">
        <v>44</v>
      </c>
      <c r="B20" s="39">
        <v>-0.22700000000000001</v>
      </c>
      <c r="C20" s="40">
        <v>-1.1020000000000001</v>
      </c>
      <c r="D20" s="40">
        <v>11.956</v>
      </c>
      <c r="E20" s="40"/>
      <c r="F20" s="32"/>
      <c r="G20" s="32"/>
      <c r="H20" s="32"/>
      <c r="I20" s="32"/>
      <c r="J20" s="32"/>
    </row>
    <row r="21" spans="1:11" ht="69" customHeight="1" x14ac:dyDescent="0.15">
      <c r="A21" s="36" t="s">
        <v>100</v>
      </c>
      <c r="B21" s="41"/>
      <c r="C21" s="41"/>
      <c r="D21" s="41"/>
      <c r="E21" s="40"/>
      <c r="F21" s="32"/>
      <c r="G21" s="32"/>
      <c r="H21" s="32"/>
      <c r="I21" s="32"/>
      <c r="J21" s="32"/>
    </row>
    <row r="22" spans="1:11" ht="15" customHeight="1" x14ac:dyDescent="0.15">
      <c r="A22" s="22"/>
      <c r="B22" s="22"/>
      <c r="C22" s="22"/>
      <c r="D22" s="22"/>
      <c r="E22" s="32"/>
      <c r="F22" s="32"/>
      <c r="G22" s="32"/>
      <c r="H22" s="32"/>
      <c r="I22" s="32"/>
      <c r="J22" s="32"/>
    </row>
    <row r="23" spans="1:11" ht="15" x14ac:dyDescent="0.25">
      <c r="A23" s="201" t="s">
        <v>75</v>
      </c>
      <c r="B23" s="201"/>
      <c r="C23" s="201"/>
      <c r="D23" s="201"/>
      <c r="E23" s="204"/>
      <c r="F23" s="204"/>
      <c r="G23" s="204"/>
      <c r="H23" s="204"/>
      <c r="I23" s="204"/>
      <c r="J23" s="203"/>
    </row>
    <row r="24" spans="1:11" x14ac:dyDescent="0.15">
      <c r="A24" s="33" t="s">
        <v>40</v>
      </c>
      <c r="B24" s="33"/>
      <c r="C24" s="33"/>
      <c r="D24" s="33"/>
      <c r="E24" s="38"/>
      <c r="F24" s="38"/>
      <c r="G24" s="38"/>
      <c r="H24" s="38"/>
      <c r="I24" s="38"/>
      <c r="J24" s="38"/>
    </row>
    <row r="25" spans="1:11" x14ac:dyDescent="0.15">
      <c r="A25" s="42" t="s">
        <v>47</v>
      </c>
      <c r="B25" s="42"/>
      <c r="C25" s="42"/>
      <c r="D25" s="42"/>
      <c r="E25" s="39">
        <v>19.193000000000001</v>
      </c>
      <c r="F25" s="39">
        <v>19.193000000000001</v>
      </c>
      <c r="G25" s="39">
        <v>19.193000000000001</v>
      </c>
      <c r="H25" s="39">
        <v>19.193000000000001</v>
      </c>
      <c r="I25" s="39">
        <v>19.193000000000001</v>
      </c>
      <c r="J25" s="39">
        <v>19.193000000000001</v>
      </c>
    </row>
    <row r="26" spans="1:11" x14ac:dyDescent="0.15">
      <c r="A26" s="42"/>
      <c r="B26" s="42"/>
      <c r="C26" s="42"/>
      <c r="D26" s="42"/>
      <c r="E26" s="39"/>
      <c r="F26" s="39"/>
      <c r="G26" s="39"/>
      <c r="H26" s="39"/>
      <c r="I26" s="39"/>
      <c r="J26" s="39"/>
    </row>
    <row r="27" spans="1:11" x14ac:dyDescent="0.15">
      <c r="A27" s="34" t="s">
        <v>44</v>
      </c>
      <c r="B27" s="34"/>
      <c r="C27" s="34"/>
      <c r="D27" s="34"/>
      <c r="E27" s="39">
        <v>3.6789999999999998</v>
      </c>
      <c r="F27" s="39">
        <v>3.6789999999999998</v>
      </c>
      <c r="G27" s="39">
        <v>3.6789999999999998</v>
      </c>
      <c r="H27" s="39">
        <v>3.6789999999999998</v>
      </c>
      <c r="I27" s="39">
        <v>3.6789999999999998</v>
      </c>
      <c r="J27" s="39">
        <v>3.6789999999999998</v>
      </c>
    </row>
    <row r="28" spans="1:11" ht="42" x14ac:dyDescent="0.15">
      <c r="A28" s="36" t="s">
        <v>101</v>
      </c>
      <c r="B28" s="36"/>
      <c r="C28" s="36"/>
      <c r="D28" s="36"/>
      <c r="E28" s="39"/>
      <c r="F28" s="39"/>
      <c r="G28" s="39"/>
      <c r="H28" s="39"/>
      <c r="I28" s="39"/>
      <c r="J28" s="39"/>
    </row>
    <row r="29" spans="1:11" x14ac:dyDescent="0.15">
      <c r="A29" s="42"/>
      <c r="B29" s="42"/>
      <c r="C29" s="42"/>
      <c r="D29" s="42"/>
      <c r="E29" s="39"/>
      <c r="F29" s="39"/>
      <c r="G29" s="39"/>
      <c r="H29" s="39"/>
      <c r="I29" s="39"/>
      <c r="J29" s="39"/>
    </row>
    <row r="30" spans="1:11" x14ac:dyDescent="0.15">
      <c r="A30" s="33" t="s">
        <v>51</v>
      </c>
      <c r="B30" s="33"/>
      <c r="C30" s="33"/>
      <c r="D30" s="33"/>
      <c r="E30" s="39"/>
      <c r="F30" s="39"/>
      <c r="G30" s="39"/>
      <c r="H30" s="39"/>
      <c r="I30" s="39"/>
      <c r="J30" s="39"/>
    </row>
    <row r="31" spans="1:11" x14ac:dyDescent="0.15">
      <c r="A31" s="42" t="s">
        <v>102</v>
      </c>
      <c r="B31" s="42"/>
      <c r="C31" s="42"/>
      <c r="D31" s="42"/>
      <c r="E31" s="39"/>
      <c r="F31" s="39">
        <v>-22.3</v>
      </c>
      <c r="G31" s="39">
        <v>-22.3</v>
      </c>
      <c r="H31" s="39">
        <v>-22.3</v>
      </c>
      <c r="I31" s="39">
        <v>-22.3</v>
      </c>
      <c r="J31" s="39">
        <v>-22.3</v>
      </c>
      <c r="K31" s="99"/>
    </row>
    <row r="32" spans="1:11" ht="130.5" customHeight="1" x14ac:dyDescent="0.15">
      <c r="A32" s="36" t="s">
        <v>103</v>
      </c>
      <c r="B32" s="36"/>
      <c r="C32" s="36"/>
      <c r="D32" s="36"/>
      <c r="E32" s="39"/>
      <c r="F32" s="39"/>
      <c r="G32" s="39"/>
      <c r="H32" s="39"/>
      <c r="I32" s="39"/>
      <c r="J32" s="39"/>
    </row>
    <row r="33" spans="1:10" x14ac:dyDescent="0.15">
      <c r="A33" s="36"/>
      <c r="B33" s="36"/>
      <c r="C33" s="36"/>
      <c r="D33" s="36"/>
      <c r="E33" s="39"/>
      <c r="F33" s="39"/>
      <c r="G33" s="39"/>
      <c r="H33" s="39"/>
      <c r="I33" s="39"/>
      <c r="J33" s="39"/>
    </row>
    <row r="34" spans="1:10" ht="15" x14ac:dyDescent="0.25">
      <c r="A34" s="201" t="s">
        <v>48</v>
      </c>
      <c r="B34" s="201"/>
      <c r="C34" s="201"/>
      <c r="D34" s="201"/>
      <c r="E34" s="204"/>
      <c r="F34" s="204"/>
      <c r="G34" s="204"/>
      <c r="H34" s="204"/>
      <c r="I34" s="204"/>
      <c r="J34" s="203"/>
    </row>
    <row r="35" spans="1:10" x14ac:dyDescent="0.15">
      <c r="A35" s="36"/>
      <c r="B35" s="36"/>
      <c r="C35" s="36"/>
      <c r="D35" s="36"/>
      <c r="E35" s="39"/>
      <c r="F35" s="39"/>
      <c r="G35" s="39"/>
      <c r="H35" s="39"/>
      <c r="I35" s="39"/>
      <c r="J35" s="39"/>
    </row>
    <row r="36" spans="1:10" x14ac:dyDescent="0.15">
      <c r="A36" s="33" t="s">
        <v>40</v>
      </c>
      <c r="B36" s="36"/>
      <c r="C36" s="36"/>
      <c r="D36" s="36"/>
      <c r="E36" s="39"/>
      <c r="F36" s="39"/>
      <c r="G36" s="39"/>
      <c r="H36" s="39"/>
      <c r="I36" s="39"/>
      <c r="J36" s="39"/>
    </row>
    <row r="37" spans="1:10" x14ac:dyDescent="0.15">
      <c r="A37" s="42" t="s">
        <v>49</v>
      </c>
      <c r="B37" s="36"/>
      <c r="C37" s="36">
        <v>-0.215</v>
      </c>
      <c r="D37" s="36">
        <v>-0.63300000000000001</v>
      </c>
      <c r="E37" s="39"/>
      <c r="F37" s="39"/>
      <c r="G37" s="39"/>
      <c r="H37" s="39"/>
      <c r="I37" s="39"/>
      <c r="J37" s="39"/>
    </row>
    <row r="38" spans="1:10" ht="21" x14ac:dyDescent="0.15">
      <c r="A38" s="38" t="s">
        <v>50</v>
      </c>
      <c r="B38" s="36"/>
      <c r="C38" s="36"/>
      <c r="D38" s="36"/>
      <c r="E38" s="39"/>
      <c r="F38" s="39"/>
      <c r="G38" s="39"/>
      <c r="H38" s="39"/>
      <c r="I38" s="39"/>
      <c r="J38" s="39"/>
    </row>
    <row r="39" spans="1:10" x14ac:dyDescent="0.15">
      <c r="A39" s="36"/>
      <c r="B39" s="36"/>
      <c r="C39" s="36"/>
      <c r="D39" s="36"/>
      <c r="E39" s="39"/>
      <c r="F39" s="39"/>
      <c r="G39" s="39"/>
      <c r="H39" s="39"/>
      <c r="I39" s="39"/>
      <c r="J39" s="39"/>
    </row>
    <row r="40" spans="1:10" x14ac:dyDescent="0.15">
      <c r="A40" s="89" t="s">
        <v>51</v>
      </c>
      <c r="B40" s="36"/>
      <c r="C40" s="36"/>
      <c r="D40" s="36"/>
      <c r="E40" s="39"/>
      <c r="F40" s="39"/>
      <c r="G40" s="39"/>
      <c r="H40" s="39"/>
      <c r="I40" s="39"/>
      <c r="J40" s="39"/>
    </row>
    <row r="41" spans="1:10" x14ac:dyDescent="0.15">
      <c r="A41" s="34" t="s">
        <v>82</v>
      </c>
      <c r="B41" s="36"/>
      <c r="C41" s="36"/>
      <c r="D41" s="36"/>
      <c r="E41" s="39"/>
      <c r="F41" s="39">
        <v>8.1620000000000008</v>
      </c>
      <c r="G41" s="39">
        <v>8.1620000000000008</v>
      </c>
      <c r="H41" s="39">
        <v>8.1620000000000008</v>
      </c>
      <c r="I41" s="39">
        <v>8.1620000000000008</v>
      </c>
      <c r="J41" s="39">
        <v>8.1620000000000008</v>
      </c>
    </row>
    <row r="42" spans="1:10" ht="21" x14ac:dyDescent="0.15">
      <c r="A42" s="36" t="s">
        <v>83</v>
      </c>
      <c r="B42" s="36"/>
      <c r="C42" s="36"/>
      <c r="D42" s="36"/>
      <c r="E42" s="39"/>
      <c r="F42" s="39"/>
      <c r="G42" s="39"/>
      <c r="H42" s="39"/>
      <c r="I42" s="39"/>
      <c r="J42" s="39"/>
    </row>
    <row r="43" spans="1:10" x14ac:dyDescent="0.15">
      <c r="A43" s="36"/>
      <c r="B43" s="36"/>
      <c r="C43" s="36"/>
      <c r="D43" s="36"/>
      <c r="E43" s="39"/>
      <c r="F43" s="39"/>
      <c r="G43" s="39"/>
      <c r="H43" s="39"/>
      <c r="I43" s="39"/>
      <c r="J43" s="39"/>
    </row>
    <row r="44" spans="1:10" x14ac:dyDescent="0.15">
      <c r="A44" s="44"/>
      <c r="B44" s="44"/>
      <c r="C44" s="44"/>
      <c r="D44" s="44"/>
      <c r="E44" s="45"/>
      <c r="F44" s="45"/>
      <c r="G44" s="45"/>
      <c r="H44" s="45"/>
      <c r="I44" s="45"/>
      <c r="J44" s="45"/>
    </row>
    <row r="45" spans="1:10" x14ac:dyDescent="0.15">
      <c r="A45" s="46"/>
      <c r="B45" s="47"/>
      <c r="C45" s="47"/>
      <c r="D45" s="47"/>
      <c r="E45" s="47"/>
      <c r="F45" s="47"/>
      <c r="G45" s="47"/>
      <c r="H45" s="47"/>
      <c r="I45" s="47"/>
      <c r="J45" s="47"/>
    </row>
    <row r="46" spans="1:10" x14ac:dyDescent="0.15">
      <c r="A46" s="48"/>
      <c r="B46" s="90"/>
      <c r="C46" s="90"/>
      <c r="D46" s="90"/>
      <c r="E46" s="90"/>
      <c r="F46" s="90"/>
      <c r="G46" s="90"/>
      <c r="H46" s="90"/>
      <c r="I46" s="90"/>
      <c r="J46" s="90"/>
    </row>
  </sheetData>
  <mergeCells count="6">
    <mergeCell ref="A34:J34"/>
    <mergeCell ref="A1:J1"/>
    <mergeCell ref="A11:J11"/>
    <mergeCell ref="A13:E13"/>
    <mergeCell ref="A18:E18"/>
    <mergeCell ref="A23:J23"/>
  </mergeCell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C912F-CEF4-4286-B691-3F3BE756293E}">
  <dimension ref="A1:J56"/>
  <sheetViews>
    <sheetView zoomScaleNormal="100" workbookViewId="0">
      <selection activeCell="E49" sqref="E49"/>
    </sheetView>
  </sheetViews>
  <sheetFormatPr defaultColWidth="9.140625" defaultRowHeight="10.5" x14ac:dyDescent="0.15"/>
  <cols>
    <col min="1" max="1" width="45.140625" style="1" customWidth="1"/>
    <col min="2" max="4" width="7.42578125" style="1" customWidth="1"/>
    <col min="5" max="8" width="6.85546875" style="1" bestFit="1" customWidth="1"/>
    <col min="9" max="10" width="6.85546875" style="1" customWidth="1"/>
    <col min="11" max="16384" width="9.140625" style="1"/>
  </cols>
  <sheetData>
    <row r="1" spans="1:10" ht="22.5" customHeight="1" x14ac:dyDescent="0.25">
      <c r="A1" s="198" t="s">
        <v>104</v>
      </c>
      <c r="B1" s="198"/>
      <c r="C1" s="198"/>
      <c r="D1" s="198"/>
      <c r="E1" s="198"/>
      <c r="F1" s="198"/>
      <c r="G1" s="198"/>
      <c r="H1" s="198"/>
      <c r="I1" s="198"/>
      <c r="J1" s="197"/>
    </row>
    <row r="2" spans="1:10" ht="15" customHeight="1" x14ac:dyDescent="0.15">
      <c r="A2" s="21"/>
      <c r="B2" s="21">
        <v>2020</v>
      </c>
      <c r="C2" s="21">
        <v>2021</v>
      </c>
      <c r="D2" s="21">
        <v>2022</v>
      </c>
      <c r="E2" s="21">
        <v>2023</v>
      </c>
      <c r="F2" s="21">
        <v>2024</v>
      </c>
      <c r="G2" s="21">
        <v>2025</v>
      </c>
      <c r="H2" s="21">
        <v>2026</v>
      </c>
      <c r="I2" s="21">
        <v>2027</v>
      </c>
      <c r="J2" s="21">
        <v>2028</v>
      </c>
    </row>
    <row r="3" spans="1:10" ht="15" customHeight="1" x14ac:dyDescent="0.15">
      <c r="A3" s="22" t="s">
        <v>31</v>
      </c>
      <c r="B3" s="23">
        <v>348.80599999999998</v>
      </c>
      <c r="C3" s="23">
        <v>370.089</v>
      </c>
      <c r="D3" s="23">
        <v>350.34399999999999</v>
      </c>
      <c r="E3" s="23">
        <v>369.464</v>
      </c>
      <c r="F3" s="23">
        <v>369.464</v>
      </c>
      <c r="G3" s="23">
        <v>369.464</v>
      </c>
      <c r="H3" s="23">
        <v>369.464</v>
      </c>
      <c r="I3" s="23">
        <v>369.464</v>
      </c>
      <c r="J3" s="23">
        <v>369.464</v>
      </c>
    </row>
    <row r="4" spans="1:10" ht="15" customHeight="1" x14ac:dyDescent="0.15">
      <c r="A4" s="24" t="s">
        <v>32</v>
      </c>
      <c r="B4" s="25">
        <v>0</v>
      </c>
      <c r="C4" s="25">
        <v>0</v>
      </c>
      <c r="D4" s="25">
        <v>-4.3819999999999997</v>
      </c>
      <c r="E4" s="23"/>
      <c r="F4" s="23"/>
      <c r="G4" s="23"/>
      <c r="H4" s="23"/>
      <c r="I4" s="23"/>
      <c r="J4" s="23"/>
    </row>
    <row r="5" spans="1:10" ht="15" customHeight="1" x14ac:dyDescent="0.15">
      <c r="A5" s="24" t="s">
        <v>33</v>
      </c>
      <c r="B5" s="25">
        <v>0.12400000000002365</v>
      </c>
      <c r="C5" s="25">
        <v>-1.4139999999999873</v>
      </c>
      <c r="D5" s="25">
        <v>4.3659999999999801</v>
      </c>
      <c r="E5" s="23"/>
      <c r="F5" s="23"/>
      <c r="G5" s="23"/>
      <c r="H5" s="23"/>
      <c r="I5" s="23"/>
      <c r="J5" s="23"/>
    </row>
    <row r="6" spans="1:10" ht="15" customHeight="1" x14ac:dyDescent="0.15">
      <c r="A6" s="24" t="s">
        <v>34</v>
      </c>
      <c r="B6" s="25"/>
      <c r="C6" s="25"/>
      <c r="D6" s="25"/>
      <c r="E6" s="27">
        <v>11.141999999999996</v>
      </c>
      <c r="F6" s="27">
        <v>11.141999999999996</v>
      </c>
      <c r="G6" s="27">
        <v>11.141999999999996</v>
      </c>
      <c r="H6" s="27">
        <v>11.141999999999996</v>
      </c>
      <c r="I6" s="27">
        <v>11.141999999999996</v>
      </c>
      <c r="J6" s="27">
        <v>11.141999999999996</v>
      </c>
    </row>
    <row r="7" spans="1:10" ht="15" customHeight="1" x14ac:dyDescent="0.15">
      <c r="A7" s="24" t="s">
        <v>35</v>
      </c>
      <c r="B7" s="25">
        <v>0</v>
      </c>
      <c r="C7" s="25">
        <v>-7.9999999999984084E-2</v>
      </c>
      <c r="D7" s="25">
        <v>-1.1079999999999472</v>
      </c>
      <c r="E7" s="25">
        <v>0</v>
      </c>
      <c r="F7" s="25">
        <v>9.2529999999999859</v>
      </c>
      <c r="G7" s="25">
        <v>9.2529999999999859</v>
      </c>
      <c r="H7" s="25">
        <v>9.2529999999999859</v>
      </c>
      <c r="I7" s="25">
        <v>9.2529999999999859</v>
      </c>
      <c r="J7" s="25">
        <v>9.2529999999999859</v>
      </c>
    </row>
    <row r="8" spans="1:10" ht="15" customHeight="1" x14ac:dyDescent="0.15">
      <c r="A8" s="28" t="s">
        <v>36</v>
      </c>
      <c r="B8" s="29">
        <v>0.12400000000002365</v>
      </c>
      <c r="C8" s="29">
        <v>-1.4939999999999714</v>
      </c>
      <c r="D8" s="29">
        <v>-1.1239999999999668</v>
      </c>
      <c r="E8" s="29">
        <v>11.141999999999996</v>
      </c>
      <c r="F8" s="29">
        <v>20.394999999999982</v>
      </c>
      <c r="G8" s="29">
        <v>20.394999999999982</v>
      </c>
      <c r="H8" s="29">
        <v>20.394999999999982</v>
      </c>
      <c r="I8" s="29">
        <v>20.394999999999982</v>
      </c>
      <c r="J8" s="29">
        <v>20.394999999999982</v>
      </c>
    </row>
    <row r="9" spans="1:10" ht="15" customHeight="1" x14ac:dyDescent="0.15">
      <c r="A9" s="30" t="s">
        <v>37</v>
      </c>
      <c r="B9" s="31">
        <v>348.93</v>
      </c>
      <c r="C9" s="31">
        <v>368.59500000000003</v>
      </c>
      <c r="D9" s="31">
        <v>349.22</v>
      </c>
      <c r="E9" s="31">
        <v>380.60599999999999</v>
      </c>
      <c r="F9" s="31">
        <v>389.85899999999998</v>
      </c>
      <c r="G9" s="31">
        <v>389.85899999999998</v>
      </c>
      <c r="H9" s="31">
        <v>389.85899999999998</v>
      </c>
      <c r="I9" s="31">
        <v>389.85899999999998</v>
      </c>
      <c r="J9" s="31">
        <v>389.85899999999998</v>
      </c>
    </row>
    <row r="10" spans="1:10" ht="25.5" customHeight="1" x14ac:dyDescent="0.15">
      <c r="A10" s="22"/>
      <c r="B10" s="22"/>
      <c r="C10" s="22"/>
      <c r="D10" s="22"/>
      <c r="E10" s="100"/>
      <c r="F10" s="100"/>
      <c r="G10" s="100"/>
      <c r="H10" s="100"/>
      <c r="I10" s="100"/>
      <c r="J10" s="100"/>
    </row>
    <row r="11" spans="1:10" ht="19.5" customHeight="1" x14ac:dyDescent="0.25">
      <c r="A11" s="199" t="s">
        <v>105</v>
      </c>
      <c r="B11" s="199"/>
      <c r="C11" s="199"/>
      <c r="D11" s="199"/>
      <c r="E11" s="199"/>
      <c r="F11" s="199"/>
      <c r="G11" s="199"/>
      <c r="H11" s="199"/>
      <c r="I11" s="199"/>
      <c r="J11" s="200"/>
    </row>
    <row r="12" spans="1:10" x14ac:dyDescent="0.15">
      <c r="A12" s="22"/>
      <c r="B12" s="22"/>
      <c r="C12" s="22"/>
      <c r="D12" s="22"/>
      <c r="E12" s="32"/>
      <c r="F12" s="32"/>
      <c r="G12" s="32"/>
      <c r="H12" s="32"/>
      <c r="I12" s="32"/>
      <c r="J12" s="32"/>
    </row>
    <row r="13" spans="1:10" ht="15" x14ac:dyDescent="0.25">
      <c r="A13" s="201" t="s">
        <v>39</v>
      </c>
      <c r="B13" s="202"/>
      <c r="C13" s="202"/>
      <c r="D13" s="202"/>
      <c r="E13" s="202"/>
      <c r="F13" s="98"/>
      <c r="G13" s="98"/>
      <c r="H13" s="98"/>
      <c r="I13" s="98"/>
      <c r="J13" s="98"/>
    </row>
    <row r="14" spans="1:10" x14ac:dyDescent="0.15">
      <c r="A14" s="33" t="s">
        <v>40</v>
      </c>
      <c r="B14" s="22"/>
      <c r="C14" s="22"/>
      <c r="D14" s="22"/>
      <c r="E14" s="32"/>
      <c r="F14" s="32"/>
      <c r="G14" s="32"/>
      <c r="H14" s="32"/>
      <c r="I14" s="32"/>
      <c r="J14" s="32"/>
    </row>
    <row r="15" spans="1:10" x14ac:dyDescent="0.15">
      <c r="A15" s="34" t="s">
        <v>41</v>
      </c>
      <c r="B15" s="22"/>
      <c r="C15" s="22"/>
      <c r="D15" s="35">
        <v>-4.3819999999999997</v>
      </c>
      <c r="E15" s="35"/>
      <c r="F15" s="32"/>
      <c r="G15" s="32"/>
      <c r="H15" s="32"/>
      <c r="I15" s="32"/>
      <c r="J15" s="32"/>
    </row>
    <row r="16" spans="1:10" ht="21" x14ac:dyDescent="0.15">
      <c r="A16" s="36" t="s">
        <v>42</v>
      </c>
      <c r="B16" s="22"/>
      <c r="C16" s="22"/>
      <c r="D16" s="25"/>
      <c r="E16" s="32"/>
      <c r="F16" s="32"/>
      <c r="G16" s="32"/>
      <c r="H16" s="32"/>
      <c r="I16" s="32"/>
      <c r="J16" s="32"/>
    </row>
    <row r="17" spans="1:10" x14ac:dyDescent="0.15">
      <c r="A17" s="22"/>
      <c r="B17" s="22"/>
      <c r="C17" s="22"/>
      <c r="D17" s="22"/>
      <c r="E17" s="32"/>
      <c r="F17" s="32"/>
      <c r="G17" s="32"/>
      <c r="H17" s="32"/>
      <c r="I17" s="32"/>
      <c r="J17" s="32"/>
    </row>
    <row r="18" spans="1:10" ht="15" x14ac:dyDescent="0.25">
      <c r="A18" s="201" t="s">
        <v>43</v>
      </c>
      <c r="B18" s="202"/>
      <c r="C18" s="202"/>
      <c r="D18" s="202"/>
      <c r="E18" s="202"/>
      <c r="F18" s="98"/>
      <c r="G18" s="98"/>
      <c r="H18" s="98"/>
      <c r="I18" s="98"/>
      <c r="J18" s="98"/>
    </row>
    <row r="19" spans="1:10" x14ac:dyDescent="0.15">
      <c r="A19" s="33" t="s">
        <v>40</v>
      </c>
      <c r="B19" s="37"/>
      <c r="C19" s="37"/>
      <c r="D19" s="37"/>
      <c r="E19" s="38"/>
      <c r="F19" s="32"/>
      <c r="G19" s="32"/>
      <c r="H19" s="32"/>
      <c r="I19" s="32"/>
      <c r="J19" s="32"/>
    </row>
    <row r="20" spans="1:10" x14ac:dyDescent="0.15">
      <c r="A20" s="34" t="s">
        <v>44</v>
      </c>
      <c r="B20" s="39">
        <v>0.124</v>
      </c>
      <c r="C20" s="40">
        <v>-1.4139999999999999</v>
      </c>
      <c r="D20" s="40">
        <v>4.3659999999999997</v>
      </c>
      <c r="E20" s="40"/>
      <c r="F20" s="32"/>
      <c r="G20" s="32"/>
      <c r="H20" s="32"/>
      <c r="I20" s="32"/>
      <c r="J20" s="32"/>
    </row>
    <row r="21" spans="1:10" ht="63" x14ac:dyDescent="0.15">
      <c r="A21" s="36" t="s">
        <v>106</v>
      </c>
      <c r="B21" s="41"/>
      <c r="C21" s="41"/>
      <c r="D21" s="41"/>
      <c r="E21" s="40"/>
      <c r="F21" s="32"/>
      <c r="G21" s="32"/>
      <c r="H21" s="32"/>
      <c r="I21" s="32"/>
      <c r="J21" s="32"/>
    </row>
    <row r="22" spans="1:10" x14ac:dyDescent="0.15">
      <c r="A22" s="22"/>
      <c r="B22" s="22"/>
      <c r="C22" s="22"/>
      <c r="D22" s="22"/>
      <c r="E22" s="32"/>
      <c r="F22" s="32"/>
      <c r="G22" s="32"/>
      <c r="H22" s="32"/>
      <c r="I22" s="32"/>
      <c r="J22" s="32"/>
    </row>
    <row r="23" spans="1:10" x14ac:dyDescent="0.15">
      <c r="A23" s="22"/>
      <c r="B23" s="22"/>
      <c r="C23" s="22"/>
      <c r="D23" s="22"/>
      <c r="E23" s="32"/>
      <c r="F23" s="32"/>
      <c r="G23" s="32"/>
      <c r="H23" s="32"/>
      <c r="I23" s="32"/>
      <c r="J23" s="32"/>
    </row>
    <row r="24" spans="1:10" x14ac:dyDescent="0.15">
      <c r="A24" s="22"/>
      <c r="B24" s="22"/>
      <c r="C24" s="22"/>
      <c r="D24" s="22"/>
      <c r="E24" s="32"/>
      <c r="F24" s="32"/>
      <c r="G24" s="32"/>
      <c r="H24" s="32"/>
      <c r="I24" s="32"/>
      <c r="J24" s="32"/>
    </row>
    <row r="25" spans="1:10" x14ac:dyDescent="0.15">
      <c r="A25" s="22"/>
      <c r="B25" s="22"/>
      <c r="C25" s="22"/>
      <c r="D25" s="22"/>
      <c r="E25" s="32"/>
      <c r="F25" s="32"/>
      <c r="G25" s="32"/>
      <c r="H25" s="32"/>
      <c r="I25" s="32"/>
      <c r="J25" s="32"/>
    </row>
    <row r="26" spans="1:10" ht="15" customHeight="1" x14ac:dyDescent="0.25">
      <c r="A26" s="201" t="s">
        <v>75</v>
      </c>
      <c r="B26" s="201"/>
      <c r="C26" s="201"/>
      <c r="D26" s="201"/>
      <c r="E26" s="204"/>
      <c r="F26" s="204"/>
      <c r="G26" s="204"/>
      <c r="H26" s="204"/>
      <c r="I26" s="204"/>
      <c r="J26" s="203"/>
    </row>
    <row r="27" spans="1:10" x14ac:dyDescent="0.15">
      <c r="A27" s="33" t="s">
        <v>40</v>
      </c>
      <c r="B27" s="33"/>
      <c r="C27" s="33"/>
      <c r="D27" s="33"/>
      <c r="E27" s="38"/>
      <c r="F27" s="38"/>
      <c r="G27" s="38"/>
      <c r="H27" s="38"/>
      <c r="I27" s="38"/>
      <c r="J27" s="38"/>
    </row>
    <row r="28" spans="1:10" x14ac:dyDescent="0.15">
      <c r="A28" s="42" t="s">
        <v>47</v>
      </c>
      <c r="B28" s="42"/>
      <c r="C28" s="42"/>
      <c r="D28" s="42"/>
      <c r="E28" s="39">
        <v>22.126999999999999</v>
      </c>
      <c r="F28" s="39">
        <v>22.126999999999999</v>
      </c>
      <c r="G28" s="39">
        <v>22.126999999999999</v>
      </c>
      <c r="H28" s="39">
        <v>22.126999999999999</v>
      </c>
      <c r="I28" s="39">
        <v>22.126999999999999</v>
      </c>
      <c r="J28" s="39">
        <v>22.126999999999999</v>
      </c>
    </row>
    <row r="29" spans="1:10" x14ac:dyDescent="0.15">
      <c r="A29" s="42"/>
      <c r="B29" s="42"/>
      <c r="C29" s="42"/>
      <c r="D29" s="42"/>
      <c r="E29" s="39"/>
      <c r="F29" s="39"/>
      <c r="G29" s="39"/>
      <c r="H29" s="39"/>
      <c r="I29" s="39"/>
      <c r="J29" s="39"/>
    </row>
    <row r="30" spans="1:10" x14ac:dyDescent="0.15">
      <c r="A30" s="34" t="s">
        <v>44</v>
      </c>
      <c r="B30" s="34"/>
      <c r="C30" s="34"/>
      <c r="D30" s="34"/>
      <c r="E30" s="39">
        <v>-10.984999999999999</v>
      </c>
      <c r="F30" s="39">
        <v>-10.984999999999999</v>
      </c>
      <c r="G30" s="39">
        <v>-10.984999999999999</v>
      </c>
      <c r="H30" s="39">
        <v>-10.984999999999999</v>
      </c>
      <c r="I30" s="39">
        <v>-10.984999999999999</v>
      </c>
      <c r="J30" s="39">
        <v>-10.984999999999999</v>
      </c>
    </row>
    <row r="31" spans="1:10" ht="42" x14ac:dyDescent="0.15">
      <c r="A31" s="36" t="s">
        <v>107</v>
      </c>
      <c r="B31" s="36"/>
      <c r="C31" s="36"/>
      <c r="D31" s="36"/>
      <c r="E31" s="39"/>
      <c r="F31" s="39"/>
      <c r="G31" s="39"/>
      <c r="H31" s="39"/>
      <c r="I31" s="39"/>
      <c r="J31" s="39"/>
    </row>
    <row r="32" spans="1:10" x14ac:dyDescent="0.15">
      <c r="A32" s="36"/>
      <c r="B32" s="36"/>
      <c r="C32" s="36"/>
      <c r="D32" s="36"/>
      <c r="E32" s="39"/>
      <c r="F32" s="39"/>
      <c r="G32" s="39"/>
      <c r="H32" s="39"/>
      <c r="I32" s="39"/>
      <c r="J32" s="39"/>
    </row>
    <row r="33" spans="1:10" ht="15" x14ac:dyDescent="0.25">
      <c r="A33" s="201" t="s">
        <v>48</v>
      </c>
      <c r="B33" s="201"/>
      <c r="C33" s="201"/>
      <c r="D33" s="201"/>
      <c r="E33" s="204"/>
      <c r="F33" s="204"/>
      <c r="G33" s="204"/>
      <c r="H33" s="204"/>
      <c r="I33" s="204"/>
      <c r="J33" s="203"/>
    </row>
    <row r="34" spans="1:10" x14ac:dyDescent="0.15">
      <c r="A34" s="36"/>
      <c r="B34" s="36"/>
      <c r="C34" s="36"/>
      <c r="D34" s="36"/>
      <c r="E34" s="39"/>
      <c r="F34" s="39"/>
      <c r="G34" s="39"/>
      <c r="H34" s="39"/>
      <c r="I34" s="39"/>
      <c r="J34" s="39"/>
    </row>
    <row r="35" spans="1:10" x14ac:dyDescent="0.15">
      <c r="A35" s="33" t="s">
        <v>40</v>
      </c>
      <c r="B35" s="36"/>
      <c r="C35" s="36"/>
      <c r="D35" s="36"/>
      <c r="E35" s="39"/>
      <c r="F35" s="39"/>
      <c r="G35" s="39"/>
      <c r="H35" s="39"/>
      <c r="I35" s="39"/>
      <c r="J35" s="39"/>
    </row>
    <row r="36" spans="1:10" x14ac:dyDescent="0.15">
      <c r="A36" s="42" t="s">
        <v>49</v>
      </c>
      <c r="B36" s="36"/>
      <c r="C36" s="95">
        <v>-0.08</v>
      </c>
      <c r="D36" s="95">
        <v>-1.1080000000000001</v>
      </c>
      <c r="E36" s="39"/>
      <c r="F36" s="39"/>
      <c r="G36" s="39"/>
      <c r="H36" s="39"/>
      <c r="I36" s="39"/>
      <c r="J36" s="39"/>
    </row>
    <row r="37" spans="1:10" ht="21" x14ac:dyDescent="0.15">
      <c r="A37" s="38" t="s">
        <v>50</v>
      </c>
      <c r="B37" s="36"/>
      <c r="C37" s="36"/>
      <c r="D37" s="36"/>
      <c r="E37" s="39"/>
      <c r="F37" s="39"/>
      <c r="G37" s="39"/>
      <c r="H37" s="39"/>
      <c r="I37" s="39"/>
      <c r="J37" s="39"/>
    </row>
    <row r="38" spans="1:10" x14ac:dyDescent="0.15">
      <c r="A38" s="36"/>
      <c r="B38" s="36"/>
      <c r="C38" s="36"/>
      <c r="D38" s="36"/>
      <c r="E38" s="39"/>
      <c r="F38" s="39"/>
      <c r="G38" s="39"/>
      <c r="H38" s="39"/>
      <c r="I38" s="39"/>
      <c r="J38" s="39"/>
    </row>
    <row r="39" spans="1:10" x14ac:dyDescent="0.15">
      <c r="A39" s="89" t="s">
        <v>51</v>
      </c>
      <c r="B39" s="36"/>
      <c r="C39" s="36"/>
      <c r="D39" s="36"/>
      <c r="E39" s="39"/>
      <c r="F39" s="39"/>
      <c r="G39" s="39"/>
      <c r="H39" s="39"/>
      <c r="I39" s="39"/>
      <c r="J39" s="39"/>
    </row>
    <row r="40" spans="1:10" x14ac:dyDescent="0.15">
      <c r="A40" s="34" t="s">
        <v>82</v>
      </c>
      <c r="B40" s="36"/>
      <c r="C40" s="36"/>
      <c r="D40" s="36"/>
      <c r="E40" s="39"/>
      <c r="F40" s="39">
        <v>9.2530000000000001</v>
      </c>
      <c r="G40" s="39">
        <v>9.2530000000000001</v>
      </c>
      <c r="H40" s="39">
        <v>9.2530000000000001</v>
      </c>
      <c r="I40" s="39">
        <v>9.2530000000000001</v>
      </c>
      <c r="J40" s="39">
        <v>9.2530000000000001</v>
      </c>
    </row>
    <row r="41" spans="1:10" ht="21" x14ac:dyDescent="0.15">
      <c r="A41" s="36" t="s">
        <v>83</v>
      </c>
      <c r="B41" s="36"/>
      <c r="C41" s="36"/>
      <c r="D41" s="36"/>
      <c r="E41" s="39"/>
      <c r="F41" s="39"/>
      <c r="G41" s="39"/>
      <c r="H41" s="39"/>
      <c r="I41" s="39"/>
      <c r="J41" s="39"/>
    </row>
    <row r="42" spans="1:10" x14ac:dyDescent="0.15">
      <c r="A42" s="92"/>
      <c r="B42" s="92"/>
      <c r="C42" s="92"/>
      <c r="D42" s="92"/>
      <c r="E42" s="97"/>
      <c r="F42" s="97"/>
      <c r="G42" s="97"/>
      <c r="H42" s="97"/>
      <c r="I42" s="97"/>
      <c r="J42" s="97"/>
    </row>
    <row r="43" spans="1:10" x14ac:dyDescent="0.15">
      <c r="A43" s="46"/>
      <c r="B43" s="47"/>
      <c r="C43" s="47"/>
      <c r="D43" s="47"/>
      <c r="E43" s="47"/>
      <c r="F43" s="47"/>
      <c r="G43" s="47"/>
      <c r="H43" s="47"/>
      <c r="I43" s="47"/>
      <c r="J43" s="47"/>
    </row>
    <row r="44" spans="1:10" x14ac:dyDescent="0.15">
      <c r="A44" s="48"/>
      <c r="B44" s="19"/>
      <c r="C44" s="19"/>
      <c r="D44" s="19"/>
      <c r="E44" s="19"/>
      <c r="F44" s="19"/>
      <c r="G44" s="19"/>
      <c r="H44" s="19"/>
      <c r="I44" s="19"/>
      <c r="J44" s="19"/>
    </row>
    <row r="47" spans="1:10" x14ac:dyDescent="0.15">
      <c r="A47" s="182"/>
      <c r="B47" s="182"/>
      <c r="C47" s="182"/>
      <c r="D47" s="182"/>
      <c r="E47" s="182"/>
      <c r="F47" s="181"/>
      <c r="G47" s="181"/>
      <c r="H47" s="181"/>
      <c r="I47" s="181"/>
      <c r="J47" s="181"/>
    </row>
    <row r="48" spans="1:10" ht="15" x14ac:dyDescent="0.25">
      <c r="A48" s="189"/>
      <c r="B48" s="189"/>
      <c r="C48" s="189"/>
      <c r="D48" s="189"/>
      <c r="E48" s="190"/>
      <c r="F48" s="191"/>
      <c r="G48" s="182"/>
      <c r="H48" s="182"/>
      <c r="I48" s="182"/>
      <c r="J48" s="182"/>
    </row>
    <row r="49" spans="1:10" ht="15" x14ac:dyDescent="0.25">
      <c r="A49" s="192"/>
      <c r="B49" s="192"/>
      <c r="C49" s="192"/>
      <c r="D49" s="192"/>
      <c r="E49" s="193"/>
      <c r="F49" s="194"/>
      <c r="G49" s="182"/>
      <c r="H49" s="182"/>
      <c r="I49" s="182"/>
      <c r="J49" s="182"/>
    </row>
    <row r="50" spans="1:10" ht="15" x14ac:dyDescent="0.15">
      <c r="A50" s="195"/>
      <c r="B50" s="195"/>
      <c r="C50" s="195"/>
      <c r="D50" s="195"/>
      <c r="E50" s="195"/>
      <c r="F50" s="195"/>
      <c r="G50" s="195"/>
      <c r="H50" s="195"/>
      <c r="I50" s="195"/>
      <c r="J50" s="195"/>
    </row>
    <row r="51" spans="1:10" ht="15" x14ac:dyDescent="0.15">
      <c r="A51" s="195"/>
      <c r="B51" s="195"/>
      <c r="C51" s="195"/>
      <c r="D51" s="195"/>
      <c r="E51" s="195"/>
      <c r="F51" s="195"/>
      <c r="G51" s="195"/>
      <c r="H51" s="195"/>
      <c r="I51" s="195"/>
      <c r="J51" s="195"/>
    </row>
    <row r="52" spans="1:10" ht="15" x14ac:dyDescent="0.25">
      <c r="A52" s="101"/>
      <c r="B52" s="101"/>
      <c r="C52" s="101"/>
      <c r="D52" s="101"/>
      <c r="E52" s="103"/>
      <c r="F52" s="101"/>
    </row>
    <row r="53" spans="1:10" ht="15" x14ac:dyDescent="0.25">
      <c r="A53" s="101"/>
      <c r="B53" s="101"/>
      <c r="C53" s="101"/>
      <c r="D53" s="101"/>
      <c r="E53" s="102"/>
      <c r="F53"/>
    </row>
    <row r="54" spans="1:10" ht="15" x14ac:dyDescent="0.25">
      <c r="A54" s="101"/>
      <c r="B54" s="101"/>
      <c r="C54" s="101"/>
      <c r="D54" s="101"/>
      <c r="E54" s="102"/>
      <c r="F54"/>
    </row>
    <row r="55" spans="1:10" x14ac:dyDescent="0.15">
      <c r="A55" s="104"/>
    </row>
    <row r="56" spans="1:10" x14ac:dyDescent="0.15">
      <c r="A56" s="104"/>
    </row>
  </sheetData>
  <mergeCells count="6">
    <mergeCell ref="A33:J33"/>
    <mergeCell ref="A1:J1"/>
    <mergeCell ref="A11:J11"/>
    <mergeCell ref="A13:E13"/>
    <mergeCell ref="A18:E18"/>
    <mergeCell ref="A26:J26"/>
  </mergeCells>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F901-5EB1-4F89-A7E7-4EE8763578C3}">
  <dimension ref="A1:M42"/>
  <sheetViews>
    <sheetView topLeftCell="A5" workbookViewId="0">
      <selection activeCell="M26" sqref="M26"/>
    </sheetView>
  </sheetViews>
  <sheetFormatPr defaultColWidth="9.140625" defaultRowHeight="15.75" customHeight="1" x14ac:dyDescent="0.15"/>
  <cols>
    <col min="1" max="1" width="43.42578125" style="1" customWidth="1"/>
    <col min="2" max="4" width="10.5703125" style="1" customWidth="1"/>
    <col min="5" max="10" width="6.85546875" style="1" bestFit="1" customWidth="1"/>
    <col min="11" max="16384" width="9.140625" style="1"/>
  </cols>
  <sheetData>
    <row r="1" spans="1:13" ht="15.75" customHeight="1" x14ac:dyDescent="0.15">
      <c r="A1" s="198" t="s">
        <v>108</v>
      </c>
      <c r="B1" s="198"/>
      <c r="C1" s="198"/>
      <c r="D1" s="198"/>
      <c r="E1" s="198"/>
      <c r="F1" s="198"/>
      <c r="G1" s="198"/>
      <c r="H1" s="198"/>
      <c r="I1" s="198"/>
      <c r="J1" s="209"/>
    </row>
    <row r="2" spans="1:13" ht="15.75" customHeight="1" x14ac:dyDescent="0.25">
      <c r="A2" s="21"/>
      <c r="B2" s="21">
        <v>2020</v>
      </c>
      <c r="C2" s="21">
        <v>2021</v>
      </c>
      <c r="D2" s="21">
        <v>2022</v>
      </c>
      <c r="E2" s="21">
        <v>2023</v>
      </c>
      <c r="F2" s="21">
        <v>2024</v>
      </c>
      <c r="G2" s="21">
        <v>2025</v>
      </c>
      <c r="H2" s="21">
        <v>2026</v>
      </c>
      <c r="I2" s="21">
        <v>2027</v>
      </c>
      <c r="J2" s="21">
        <v>2028</v>
      </c>
      <c r="L2"/>
      <c r="M2"/>
    </row>
    <row r="3" spans="1:13" ht="15.75" customHeight="1" x14ac:dyDescent="0.25">
      <c r="A3" s="22" t="s">
        <v>31</v>
      </c>
      <c r="B3" s="23">
        <v>178.34899999999999</v>
      </c>
      <c r="C3" s="23">
        <v>188.35499999999999</v>
      </c>
      <c r="D3" s="23">
        <v>194.119</v>
      </c>
      <c r="E3" s="23">
        <v>198.059</v>
      </c>
      <c r="F3" s="23">
        <v>198.059</v>
      </c>
      <c r="G3" s="23">
        <v>198.059</v>
      </c>
      <c r="H3" s="23">
        <v>198.059</v>
      </c>
      <c r="I3" s="23">
        <v>198.059</v>
      </c>
      <c r="J3" s="23">
        <v>198.059</v>
      </c>
      <c r="L3"/>
      <c r="M3"/>
    </row>
    <row r="4" spans="1:13" ht="15.75" customHeight="1" x14ac:dyDescent="0.25">
      <c r="A4" s="24" t="s">
        <v>32</v>
      </c>
      <c r="B4" s="25">
        <v>0</v>
      </c>
      <c r="C4" s="25">
        <v>0</v>
      </c>
      <c r="D4" s="25">
        <v>-1.994</v>
      </c>
      <c r="E4" s="23"/>
      <c r="F4" s="23"/>
      <c r="G4" s="23"/>
      <c r="H4" s="23"/>
      <c r="I4" s="23"/>
      <c r="J4" s="23"/>
      <c r="L4"/>
      <c r="M4"/>
    </row>
    <row r="5" spans="1:13" ht="15.75" customHeight="1" x14ac:dyDescent="0.25">
      <c r="A5" s="24" t="s">
        <v>33</v>
      </c>
      <c r="B5" s="25">
        <v>-2.3879999999999768</v>
      </c>
      <c r="C5" s="25">
        <v>1.5080000000000098</v>
      </c>
      <c r="D5" s="25">
        <v>-0.19800000000000728</v>
      </c>
      <c r="E5" s="23"/>
      <c r="F5" s="23"/>
      <c r="G5" s="23"/>
      <c r="H5" s="23"/>
      <c r="I5" s="23"/>
      <c r="J5" s="23"/>
      <c r="L5"/>
      <c r="M5"/>
    </row>
    <row r="6" spans="1:13" ht="15.75" customHeight="1" x14ac:dyDescent="0.25">
      <c r="A6" s="24" t="s">
        <v>34</v>
      </c>
      <c r="B6" s="25"/>
      <c r="C6" s="25"/>
      <c r="D6" s="25"/>
      <c r="E6" s="27">
        <v>12.430000000000007</v>
      </c>
      <c r="F6" s="27">
        <v>12.430000000000007</v>
      </c>
      <c r="G6" s="27">
        <v>12.430000000000007</v>
      </c>
      <c r="H6" s="27">
        <v>12.430000000000007</v>
      </c>
      <c r="I6" s="27">
        <v>12.430000000000007</v>
      </c>
      <c r="J6" s="27">
        <v>12.430000000000007</v>
      </c>
      <c r="L6"/>
      <c r="M6"/>
    </row>
    <row r="7" spans="1:13" ht="15.75" customHeight="1" x14ac:dyDescent="0.25">
      <c r="A7" s="24" t="s">
        <v>35</v>
      </c>
      <c r="B7" s="25">
        <v>0</v>
      </c>
      <c r="C7" s="25">
        <v>1.0209999999999866</v>
      </c>
      <c r="D7" s="25">
        <v>1.8780000000000143</v>
      </c>
      <c r="E7" s="25">
        <v>-7.320999999999998</v>
      </c>
      <c r="F7" s="25">
        <v>-2.8610000000000184</v>
      </c>
      <c r="G7" s="25">
        <v>-2.8610000000000184</v>
      </c>
      <c r="H7" s="25">
        <v>-2.8610000000000184</v>
      </c>
      <c r="I7" s="25">
        <v>-2.8610000000000184</v>
      </c>
      <c r="J7" s="25">
        <v>-2.8610000000000184</v>
      </c>
      <c r="L7"/>
      <c r="M7"/>
    </row>
    <row r="8" spans="1:13" ht="15.75" customHeight="1" x14ac:dyDescent="0.25">
      <c r="A8" s="28" t="s">
        <v>36</v>
      </c>
      <c r="B8" s="29">
        <v>-2.3879999999999768</v>
      </c>
      <c r="C8" s="29">
        <v>2.5289999999999964</v>
      </c>
      <c r="D8" s="29">
        <v>-0.31399999999999295</v>
      </c>
      <c r="E8" s="29">
        <v>5.1090000000000089</v>
      </c>
      <c r="F8" s="29">
        <v>9.5689999999999884</v>
      </c>
      <c r="G8" s="29">
        <v>9.5689999999999884</v>
      </c>
      <c r="H8" s="29">
        <v>9.5689999999999884</v>
      </c>
      <c r="I8" s="29">
        <v>9.5689999999999884</v>
      </c>
      <c r="J8" s="29">
        <v>9.5689999999999884</v>
      </c>
      <c r="L8"/>
      <c r="M8"/>
    </row>
    <row r="9" spans="1:13" ht="18.75" customHeight="1" x14ac:dyDescent="0.15">
      <c r="A9" s="30" t="s">
        <v>37</v>
      </c>
      <c r="B9" s="31">
        <v>175.96100000000001</v>
      </c>
      <c r="C9" s="31">
        <v>190.88399999999999</v>
      </c>
      <c r="D9" s="31">
        <v>193.80500000000001</v>
      </c>
      <c r="E9" s="31">
        <v>203.16800000000001</v>
      </c>
      <c r="F9" s="31">
        <v>207.62799999999999</v>
      </c>
      <c r="G9" s="31">
        <v>207.62799999999999</v>
      </c>
      <c r="H9" s="31">
        <v>207.62799999999999</v>
      </c>
      <c r="I9" s="31">
        <v>207.62799999999999</v>
      </c>
      <c r="J9" s="31">
        <v>207.62799999999999</v>
      </c>
    </row>
    <row r="10" spans="1:13" ht="25.5" customHeight="1" x14ac:dyDescent="0.25">
      <c r="A10" s="210" t="s">
        <v>109</v>
      </c>
      <c r="B10" s="210"/>
      <c r="C10" s="210"/>
      <c r="D10" s="210"/>
      <c r="E10" s="210"/>
      <c r="F10" s="210"/>
      <c r="G10" s="210"/>
      <c r="H10" s="210"/>
      <c r="I10" s="210"/>
      <c r="J10" s="211"/>
    </row>
    <row r="11" spans="1:13" ht="15.75" customHeight="1" x14ac:dyDescent="0.15">
      <c r="A11" s="22"/>
      <c r="B11" s="22"/>
      <c r="C11" s="22"/>
      <c r="D11" s="22"/>
      <c r="E11" s="32"/>
      <c r="F11" s="32"/>
      <c r="G11" s="32"/>
      <c r="H11" s="32"/>
      <c r="I11" s="32"/>
      <c r="J11" s="32"/>
    </row>
    <row r="12" spans="1:13" ht="15.75" customHeight="1" x14ac:dyDescent="0.25">
      <c r="A12" s="201" t="s">
        <v>39</v>
      </c>
      <c r="B12" s="202"/>
      <c r="C12" s="202"/>
      <c r="D12" s="202"/>
      <c r="E12" s="202"/>
      <c r="F12" s="98"/>
      <c r="G12" s="98"/>
      <c r="H12" s="98"/>
      <c r="I12" s="98"/>
      <c r="J12" s="98"/>
    </row>
    <row r="13" spans="1:13" ht="15.75" customHeight="1" x14ac:dyDescent="0.15">
      <c r="A13" s="33" t="s">
        <v>40</v>
      </c>
      <c r="B13" s="22"/>
      <c r="C13" s="22"/>
      <c r="D13" s="22"/>
      <c r="E13" s="32"/>
      <c r="F13" s="32"/>
      <c r="G13" s="32"/>
      <c r="H13" s="32"/>
      <c r="I13" s="32"/>
      <c r="J13" s="32"/>
    </row>
    <row r="14" spans="1:13" ht="15.75" customHeight="1" x14ac:dyDescent="0.15">
      <c r="A14" s="34" t="s">
        <v>41</v>
      </c>
      <c r="B14" s="22"/>
      <c r="C14" s="22"/>
      <c r="D14" s="35">
        <v>-1.994</v>
      </c>
      <c r="E14" s="35"/>
      <c r="F14" s="32"/>
      <c r="G14" s="32"/>
      <c r="H14" s="32"/>
      <c r="I14" s="32"/>
      <c r="J14" s="32"/>
    </row>
    <row r="15" spans="1:13" ht="26.25" customHeight="1" x14ac:dyDescent="0.15">
      <c r="A15" s="36" t="s">
        <v>42</v>
      </c>
      <c r="B15" s="22"/>
      <c r="C15" s="22"/>
      <c r="D15" s="25"/>
      <c r="E15" s="32"/>
      <c r="F15" s="32"/>
      <c r="G15" s="32"/>
      <c r="H15" s="32"/>
      <c r="I15" s="32"/>
      <c r="J15" s="32"/>
    </row>
    <row r="16" spans="1:13" ht="15.75" customHeight="1" x14ac:dyDescent="0.15">
      <c r="A16" s="22"/>
      <c r="B16" s="22"/>
      <c r="C16" s="22"/>
      <c r="D16" s="22"/>
      <c r="E16" s="32"/>
      <c r="F16" s="32"/>
      <c r="G16" s="32"/>
      <c r="H16" s="32"/>
      <c r="I16" s="32"/>
      <c r="J16" s="32"/>
    </row>
    <row r="17" spans="1:10" ht="15.75" customHeight="1" x14ac:dyDescent="0.25">
      <c r="A17" s="201" t="s">
        <v>43</v>
      </c>
      <c r="B17" s="202"/>
      <c r="C17" s="202"/>
      <c r="D17" s="202"/>
      <c r="E17" s="202"/>
      <c r="F17" s="98"/>
      <c r="G17" s="98"/>
      <c r="H17" s="98"/>
      <c r="I17" s="98"/>
      <c r="J17" s="98"/>
    </row>
    <row r="18" spans="1:10" ht="15.75" customHeight="1" x14ac:dyDescent="0.15">
      <c r="A18" s="33" t="s">
        <v>40</v>
      </c>
      <c r="B18" s="37"/>
      <c r="C18" s="37"/>
      <c r="D18" s="37"/>
      <c r="E18" s="38"/>
      <c r="F18" s="32"/>
      <c r="G18" s="32"/>
      <c r="H18" s="32"/>
      <c r="I18" s="32"/>
      <c r="J18" s="32"/>
    </row>
    <row r="19" spans="1:10" ht="15.75" customHeight="1" x14ac:dyDescent="0.15">
      <c r="A19" s="34" t="s">
        <v>44</v>
      </c>
      <c r="B19" s="39">
        <v>-2.3879999999999999</v>
      </c>
      <c r="C19" s="40">
        <v>1.508</v>
      </c>
      <c r="D19" s="40">
        <v>-0.19800000000000001</v>
      </c>
      <c r="E19" s="40"/>
      <c r="F19" s="32"/>
      <c r="G19" s="32"/>
      <c r="H19" s="32"/>
      <c r="I19" s="32"/>
      <c r="J19" s="32"/>
    </row>
    <row r="20" spans="1:10" ht="44.25" customHeight="1" x14ac:dyDescent="0.15">
      <c r="A20" s="36" t="s">
        <v>110</v>
      </c>
      <c r="B20" s="41"/>
      <c r="C20" s="41"/>
      <c r="D20" s="41"/>
      <c r="E20" s="40"/>
      <c r="F20" s="32"/>
      <c r="G20" s="32"/>
      <c r="H20" s="32"/>
      <c r="I20" s="32"/>
      <c r="J20" s="32"/>
    </row>
    <row r="21" spans="1:10" ht="15.75" customHeight="1" x14ac:dyDescent="0.15">
      <c r="A21" s="22"/>
      <c r="B21" s="22"/>
      <c r="C21" s="22"/>
      <c r="D21" s="22"/>
      <c r="E21" s="32"/>
      <c r="F21" s="32"/>
      <c r="G21" s="32"/>
      <c r="H21" s="32"/>
      <c r="I21" s="32"/>
      <c r="J21" s="32"/>
    </row>
    <row r="22" spans="1:10" ht="15.75" customHeight="1" x14ac:dyDescent="0.15">
      <c r="A22" s="22"/>
      <c r="B22" s="22"/>
      <c r="C22" s="22"/>
      <c r="D22" s="22"/>
      <c r="E22" s="32"/>
      <c r="F22" s="32"/>
      <c r="G22" s="32"/>
      <c r="H22" s="32"/>
      <c r="I22" s="32"/>
      <c r="J22" s="32"/>
    </row>
    <row r="23" spans="1:10" ht="15.75" customHeight="1" x14ac:dyDescent="0.15">
      <c r="A23" s="22"/>
      <c r="B23" s="22"/>
      <c r="C23" s="22"/>
      <c r="D23" s="22"/>
      <c r="E23" s="32"/>
      <c r="F23" s="32"/>
      <c r="G23" s="32"/>
      <c r="H23" s="32"/>
      <c r="I23" s="32"/>
      <c r="J23" s="32"/>
    </row>
    <row r="24" spans="1:10" ht="15.75" customHeight="1" x14ac:dyDescent="0.25">
      <c r="A24" s="201" t="s">
        <v>75</v>
      </c>
      <c r="B24" s="201"/>
      <c r="C24" s="201"/>
      <c r="D24" s="201"/>
      <c r="E24" s="204"/>
      <c r="F24" s="204"/>
      <c r="G24" s="204"/>
      <c r="H24" s="204"/>
      <c r="I24" s="204"/>
      <c r="J24" s="203"/>
    </row>
    <row r="25" spans="1:10" ht="18.600000000000001" customHeight="1" x14ac:dyDescent="0.15">
      <c r="A25" s="33" t="s">
        <v>40</v>
      </c>
      <c r="B25" s="33"/>
      <c r="C25" s="33"/>
      <c r="D25" s="33"/>
      <c r="E25" s="38"/>
      <c r="F25" s="38"/>
      <c r="G25" s="38"/>
      <c r="H25" s="38"/>
      <c r="I25" s="38"/>
      <c r="J25" s="38"/>
    </row>
    <row r="26" spans="1:10" ht="14.25" customHeight="1" x14ac:dyDescent="0.15">
      <c r="A26" s="42" t="s">
        <v>47</v>
      </c>
      <c r="B26" s="42"/>
      <c r="C26" s="42"/>
      <c r="D26" s="42"/>
      <c r="E26" s="39">
        <v>14.621</v>
      </c>
      <c r="F26" s="39">
        <v>14.621</v>
      </c>
      <c r="G26" s="39">
        <v>14.621</v>
      </c>
      <c r="H26" s="39">
        <v>14.621</v>
      </c>
      <c r="I26" s="39">
        <v>14.621</v>
      </c>
      <c r="J26" s="39">
        <v>14.621</v>
      </c>
    </row>
    <row r="27" spans="1:10" ht="14.25" customHeight="1" x14ac:dyDescent="0.15">
      <c r="A27" s="42"/>
      <c r="B27" s="42"/>
      <c r="C27" s="42"/>
      <c r="D27" s="42"/>
      <c r="E27" s="39"/>
      <c r="F27" s="39"/>
      <c r="G27" s="39"/>
      <c r="H27" s="39"/>
      <c r="I27" s="39"/>
      <c r="J27" s="39"/>
    </row>
    <row r="28" spans="1:10" ht="14.25" customHeight="1" x14ac:dyDescent="0.15">
      <c r="A28" s="34" t="s">
        <v>44</v>
      </c>
      <c r="B28" s="34"/>
      <c r="C28" s="34"/>
      <c r="D28" s="34"/>
      <c r="E28" s="39">
        <v>-2.1909999999999998</v>
      </c>
      <c r="F28" s="39">
        <v>-2.1909999999999998</v>
      </c>
      <c r="G28" s="39">
        <v>-2.1909999999999998</v>
      </c>
      <c r="H28" s="39">
        <v>-2.1909999999999998</v>
      </c>
      <c r="I28" s="39">
        <v>-2.1909999999999998</v>
      </c>
      <c r="J28" s="39">
        <v>-2.1909999999999998</v>
      </c>
    </row>
    <row r="29" spans="1:10" ht="33.75" customHeight="1" x14ac:dyDescent="0.15">
      <c r="A29" s="36" t="s">
        <v>111</v>
      </c>
      <c r="B29" s="36"/>
      <c r="C29" s="36"/>
      <c r="D29" s="36"/>
      <c r="E29" s="25"/>
      <c r="F29" s="25"/>
      <c r="G29" s="25"/>
      <c r="H29" s="25"/>
      <c r="I29" s="25"/>
      <c r="J29" s="25"/>
    </row>
    <row r="30" spans="1:10" ht="10.5" x14ac:dyDescent="0.15">
      <c r="A30" s="36"/>
      <c r="B30" s="36"/>
      <c r="C30" s="36"/>
      <c r="D30" s="36"/>
      <c r="E30" s="25"/>
      <c r="F30" s="25"/>
      <c r="G30" s="25"/>
      <c r="H30" s="25"/>
      <c r="I30" s="25"/>
      <c r="J30" s="25"/>
    </row>
    <row r="31" spans="1:10" ht="15" x14ac:dyDescent="0.25">
      <c r="A31" s="201" t="s">
        <v>48</v>
      </c>
      <c r="B31" s="201"/>
      <c r="C31" s="201"/>
      <c r="D31" s="201"/>
      <c r="E31" s="204"/>
      <c r="F31" s="204"/>
      <c r="G31" s="204"/>
      <c r="H31" s="204"/>
      <c r="I31" s="204"/>
      <c r="J31" s="203"/>
    </row>
    <row r="32" spans="1:10" ht="10.5" x14ac:dyDescent="0.15">
      <c r="A32" s="36"/>
      <c r="B32" s="36"/>
      <c r="C32" s="36"/>
      <c r="D32" s="36"/>
      <c r="E32" s="25"/>
      <c r="F32" s="25"/>
      <c r="G32" s="25"/>
      <c r="H32" s="25"/>
      <c r="I32" s="25"/>
      <c r="J32" s="25"/>
    </row>
    <row r="33" spans="1:10" ht="10.5" x14ac:dyDescent="0.15">
      <c r="A33" s="33" t="s">
        <v>40</v>
      </c>
      <c r="B33" s="36"/>
      <c r="C33" s="36"/>
      <c r="D33" s="36"/>
      <c r="E33" s="25"/>
      <c r="F33" s="25"/>
      <c r="G33" s="25"/>
      <c r="H33" s="25"/>
      <c r="I33" s="25"/>
      <c r="J33" s="25"/>
    </row>
    <row r="34" spans="1:10" ht="10.5" x14ac:dyDescent="0.15">
      <c r="A34" s="42" t="s">
        <v>49</v>
      </c>
      <c r="B34" s="36"/>
      <c r="C34" s="36">
        <v>1.0209999999999999</v>
      </c>
      <c r="D34" s="36">
        <v>1.8779999999999999</v>
      </c>
      <c r="E34" s="25">
        <v>-7.3209999999999997</v>
      </c>
      <c r="F34" s="25">
        <v>-7.3209999999999997</v>
      </c>
      <c r="G34" s="25">
        <v>-7.3209999999999997</v>
      </c>
      <c r="H34" s="25">
        <v>-7.3209999999999997</v>
      </c>
      <c r="I34" s="25">
        <v>-7.3209999999999997</v>
      </c>
      <c r="J34" s="25">
        <v>-7.3209999999999997</v>
      </c>
    </row>
    <row r="35" spans="1:10" ht="21" x14ac:dyDescent="0.15">
      <c r="A35" s="38" t="s">
        <v>50</v>
      </c>
      <c r="B35" s="36"/>
      <c r="C35" s="36"/>
      <c r="D35" s="36"/>
      <c r="E35" s="25"/>
      <c r="F35" s="25"/>
      <c r="G35" s="25"/>
      <c r="H35" s="25"/>
      <c r="I35" s="25"/>
      <c r="J35" s="25"/>
    </row>
    <row r="36" spans="1:10" ht="10.5" x14ac:dyDescent="0.15">
      <c r="A36" s="36"/>
      <c r="B36" s="36"/>
      <c r="C36" s="36"/>
      <c r="D36" s="36"/>
      <c r="E36" s="25"/>
      <c r="F36" s="25"/>
      <c r="G36" s="25"/>
      <c r="H36" s="25"/>
      <c r="I36" s="25"/>
      <c r="J36" s="25"/>
    </row>
    <row r="37" spans="1:10" ht="10.5" x14ac:dyDescent="0.15">
      <c r="A37" s="89" t="s">
        <v>51</v>
      </c>
      <c r="B37" s="36"/>
      <c r="C37" s="36"/>
      <c r="D37" s="36"/>
      <c r="E37" s="25"/>
      <c r="F37" s="25"/>
      <c r="G37" s="25"/>
      <c r="H37" s="25"/>
      <c r="I37" s="25"/>
      <c r="J37" s="25"/>
    </row>
    <row r="38" spans="1:10" ht="10.5" x14ac:dyDescent="0.15">
      <c r="A38" s="34" t="s">
        <v>82</v>
      </c>
      <c r="B38" s="36"/>
      <c r="C38" s="36"/>
      <c r="D38" s="36"/>
      <c r="E38" s="25"/>
      <c r="F38" s="25">
        <v>4.46</v>
      </c>
      <c r="G38" s="25">
        <v>4.46</v>
      </c>
      <c r="H38" s="25">
        <v>4.46</v>
      </c>
      <c r="I38" s="25">
        <v>4.46</v>
      </c>
      <c r="J38" s="25">
        <v>4.46</v>
      </c>
    </row>
    <row r="39" spans="1:10" ht="21" x14ac:dyDescent="0.15">
      <c r="A39" s="36" t="s">
        <v>83</v>
      </c>
      <c r="B39" s="36"/>
      <c r="C39" s="36"/>
      <c r="D39" s="36"/>
      <c r="E39" s="25"/>
      <c r="F39" s="25"/>
      <c r="G39" s="25"/>
      <c r="H39" s="25"/>
      <c r="I39" s="25"/>
      <c r="J39" s="25"/>
    </row>
    <row r="40" spans="1:10" ht="15.75" customHeight="1" x14ac:dyDescent="0.15">
      <c r="A40" s="105"/>
      <c r="B40" s="105"/>
      <c r="C40" s="105"/>
      <c r="D40" s="105"/>
      <c r="E40" s="97"/>
      <c r="F40" s="97"/>
      <c r="G40" s="97"/>
      <c r="H40" s="97"/>
      <c r="I40" s="97"/>
      <c r="J40" s="97"/>
    </row>
    <row r="41" spans="1:10" ht="15.75" customHeight="1" x14ac:dyDescent="0.15">
      <c r="A41" s="46"/>
      <c r="B41" s="47"/>
      <c r="C41" s="47"/>
      <c r="D41" s="47"/>
      <c r="E41" s="47"/>
      <c r="F41" s="47"/>
      <c r="G41" s="47"/>
      <c r="H41" s="47"/>
      <c r="I41" s="47"/>
      <c r="J41" s="47"/>
    </row>
    <row r="42" spans="1:10" ht="15.75" customHeight="1" x14ac:dyDescent="0.15">
      <c r="A42" s="48"/>
      <c r="B42" s="90"/>
      <c r="C42" s="90"/>
      <c r="D42" s="90"/>
      <c r="E42" s="90"/>
      <c r="F42" s="90"/>
      <c r="G42" s="90"/>
      <c r="H42" s="90"/>
      <c r="I42" s="90"/>
      <c r="J42" s="90"/>
    </row>
  </sheetData>
  <mergeCells count="6">
    <mergeCell ref="A31:J31"/>
    <mergeCell ref="A1:J1"/>
    <mergeCell ref="A10:J10"/>
    <mergeCell ref="A12:E12"/>
    <mergeCell ref="A17:E17"/>
    <mergeCell ref="A24:J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F7408-BC08-48F2-B292-A1393D2EEFF8}">
  <dimension ref="A1:L60"/>
  <sheetViews>
    <sheetView workbookViewId="0">
      <selection activeCell="M26" sqref="M26"/>
    </sheetView>
  </sheetViews>
  <sheetFormatPr defaultColWidth="9.140625" defaultRowHeight="10.5" x14ac:dyDescent="0.15"/>
  <cols>
    <col min="1" max="1" width="9.140625" style="1"/>
    <col min="2" max="2" width="48.140625" style="1" customWidth="1"/>
    <col min="3" max="5" width="11" style="1" customWidth="1"/>
    <col min="6" max="6" width="10.140625" style="1" bestFit="1" customWidth="1"/>
    <col min="7" max="11" width="9" style="1" bestFit="1" customWidth="1"/>
    <col min="12" max="16384" width="9.140625" style="1"/>
  </cols>
  <sheetData>
    <row r="1" spans="2:11" ht="13.35" customHeight="1" x14ac:dyDescent="0.25">
      <c r="B1" s="198" t="s">
        <v>112</v>
      </c>
      <c r="C1" s="198"/>
      <c r="D1" s="198"/>
      <c r="E1" s="198"/>
      <c r="F1" s="198"/>
      <c r="G1" s="198"/>
      <c r="H1" s="198"/>
      <c r="I1" s="198"/>
      <c r="J1" s="198"/>
      <c r="K1" s="197"/>
    </row>
    <row r="2" spans="2:11" ht="14.45" customHeight="1" x14ac:dyDescent="0.15">
      <c r="B2" s="21"/>
      <c r="C2" s="21">
        <v>2020</v>
      </c>
      <c r="D2" s="21">
        <v>2021</v>
      </c>
      <c r="E2" s="21">
        <v>2022</v>
      </c>
      <c r="F2" s="21">
        <v>2023</v>
      </c>
      <c r="G2" s="21">
        <v>2024</v>
      </c>
      <c r="H2" s="21">
        <v>2025</v>
      </c>
      <c r="I2" s="21">
        <v>2026</v>
      </c>
      <c r="J2" s="21">
        <v>2027</v>
      </c>
      <c r="K2" s="21">
        <v>2028</v>
      </c>
    </row>
    <row r="3" spans="2:11" ht="14.45" customHeight="1" x14ac:dyDescent="0.15">
      <c r="B3" s="22" t="s">
        <v>31</v>
      </c>
      <c r="C3" s="23">
        <v>24651.8</v>
      </c>
      <c r="D3" s="23">
        <v>25859.436000000002</v>
      </c>
      <c r="E3" s="23">
        <v>26369.276999999998</v>
      </c>
      <c r="F3" s="23">
        <v>26200.59</v>
      </c>
      <c r="G3" s="23">
        <v>26467.733</v>
      </c>
      <c r="H3" s="23">
        <v>26577.761999999999</v>
      </c>
      <c r="I3" s="23">
        <v>26578.991999999998</v>
      </c>
      <c r="J3" s="23">
        <v>26578.991999999998</v>
      </c>
      <c r="K3" s="23">
        <v>26578.991999999998</v>
      </c>
    </row>
    <row r="4" spans="2:11" ht="14.45" customHeight="1" x14ac:dyDescent="0.15">
      <c r="B4" s="24" t="s">
        <v>32</v>
      </c>
      <c r="C4" s="25">
        <v>0</v>
      </c>
      <c r="D4" s="25">
        <v>0</v>
      </c>
      <c r="E4" s="25">
        <v>-8.1999999999999993</v>
      </c>
      <c r="F4" s="23"/>
      <c r="G4" s="23"/>
      <c r="H4" s="23"/>
      <c r="I4" s="23"/>
      <c r="J4" s="23"/>
      <c r="K4" s="23"/>
    </row>
    <row r="5" spans="2:11" ht="14.45" customHeight="1" x14ac:dyDescent="0.15">
      <c r="B5" s="24" t="s">
        <v>33</v>
      </c>
      <c r="C5" s="25">
        <v>22.833000000002357</v>
      </c>
      <c r="D5" s="25">
        <v>-92.182000000000698</v>
      </c>
      <c r="E5" s="25">
        <v>-0.69099999999962236</v>
      </c>
      <c r="F5" s="23"/>
      <c r="G5" s="23"/>
      <c r="H5" s="23"/>
      <c r="I5" s="23"/>
      <c r="J5" s="23"/>
      <c r="K5" s="23"/>
    </row>
    <row r="6" spans="2:11" ht="14.45" customHeight="1" x14ac:dyDescent="0.15">
      <c r="B6" s="24" t="s">
        <v>34</v>
      </c>
      <c r="C6" s="25"/>
      <c r="D6" s="25"/>
      <c r="E6" s="25"/>
      <c r="F6" s="27">
        <v>1934.6630000000005</v>
      </c>
      <c r="G6" s="27">
        <v>1948.987000000001</v>
      </c>
      <c r="H6" s="27">
        <v>1957.112000000001</v>
      </c>
      <c r="I6" s="27">
        <v>1957.2040000000015</v>
      </c>
      <c r="J6" s="27">
        <v>1957.2040000000015</v>
      </c>
      <c r="K6" s="27">
        <v>1957.2040000000015</v>
      </c>
    </row>
    <row r="7" spans="2:11" ht="14.45" customHeight="1" x14ac:dyDescent="0.15">
      <c r="B7" s="24" t="s">
        <v>35</v>
      </c>
      <c r="C7" s="25">
        <v>0</v>
      </c>
      <c r="D7" s="25">
        <v>-13.002000000000407</v>
      </c>
      <c r="E7" s="25">
        <v>-5.1929999999993015</v>
      </c>
      <c r="F7" s="25">
        <v>-118.21399999999994</v>
      </c>
      <c r="G7" s="25">
        <v>-59</v>
      </c>
      <c r="H7" s="25">
        <v>-59</v>
      </c>
      <c r="I7" s="25">
        <v>-59</v>
      </c>
      <c r="J7" s="25">
        <v>-59</v>
      </c>
      <c r="K7" s="25">
        <v>-59</v>
      </c>
    </row>
    <row r="8" spans="2:11" ht="14.45" customHeight="1" x14ac:dyDescent="0.15">
      <c r="B8" s="28" t="s">
        <v>36</v>
      </c>
      <c r="C8" s="29">
        <v>22.833000000002357</v>
      </c>
      <c r="D8" s="29">
        <v>-105.18400000000111</v>
      </c>
      <c r="E8" s="29">
        <v>-14.083999999998923</v>
      </c>
      <c r="F8" s="29">
        <v>1816.4490000000005</v>
      </c>
      <c r="G8" s="29">
        <v>1889.987000000001</v>
      </c>
      <c r="H8" s="29">
        <v>1898.112000000001</v>
      </c>
      <c r="I8" s="29">
        <v>1898.2040000000015</v>
      </c>
      <c r="J8" s="29">
        <v>1898.2040000000015</v>
      </c>
      <c r="K8" s="29">
        <v>1898.2040000000015</v>
      </c>
    </row>
    <row r="9" spans="2:11" ht="14.45" customHeight="1" x14ac:dyDescent="0.15">
      <c r="B9" s="30" t="s">
        <v>37</v>
      </c>
      <c r="C9" s="31">
        <v>24674.633000000002</v>
      </c>
      <c r="D9" s="31">
        <v>25754.252</v>
      </c>
      <c r="E9" s="31">
        <v>26355.192999999999</v>
      </c>
      <c r="F9" s="31">
        <v>28017.039000000001</v>
      </c>
      <c r="G9" s="31">
        <v>28357.72</v>
      </c>
      <c r="H9" s="31">
        <v>28475.874</v>
      </c>
      <c r="I9" s="31">
        <v>28477.196</v>
      </c>
      <c r="J9" s="31">
        <v>28477.196</v>
      </c>
      <c r="K9" s="31">
        <v>28477.196</v>
      </c>
    </row>
    <row r="10" spans="2:11" ht="25.5" customHeight="1" x14ac:dyDescent="0.15">
      <c r="B10" s="22"/>
      <c r="C10" s="22"/>
      <c r="D10" s="22"/>
      <c r="E10" s="22"/>
      <c r="F10" s="32"/>
      <c r="G10" s="32"/>
      <c r="H10" s="32"/>
      <c r="I10" s="32"/>
      <c r="J10" s="32"/>
      <c r="K10" s="32"/>
    </row>
    <row r="11" spans="2:11" ht="14.45" customHeight="1" x14ac:dyDescent="0.25">
      <c r="B11" s="199" t="s">
        <v>113</v>
      </c>
      <c r="C11" s="199"/>
      <c r="D11" s="199"/>
      <c r="E11" s="199"/>
      <c r="F11" s="199"/>
      <c r="G11" s="199"/>
      <c r="H11" s="199"/>
      <c r="I11" s="199"/>
      <c r="J11" s="199"/>
      <c r="K11" s="200"/>
    </row>
    <row r="12" spans="2:11" ht="14.45" customHeight="1" x14ac:dyDescent="0.15">
      <c r="B12" s="37"/>
      <c r="C12" s="37"/>
      <c r="D12" s="37"/>
      <c r="E12" s="37"/>
      <c r="F12" s="32"/>
      <c r="G12" s="32"/>
      <c r="H12" s="32"/>
      <c r="I12" s="32"/>
      <c r="J12" s="32"/>
      <c r="K12" s="32"/>
    </row>
    <row r="13" spans="2:11" ht="14.45" customHeight="1" x14ac:dyDescent="0.25">
      <c r="B13" s="201" t="s">
        <v>39</v>
      </c>
      <c r="C13" s="202"/>
      <c r="D13" s="202"/>
      <c r="E13" s="202"/>
      <c r="F13" s="202"/>
      <c r="G13" s="98"/>
      <c r="H13" s="98"/>
      <c r="I13" s="98"/>
      <c r="J13" s="98"/>
      <c r="K13" s="98"/>
    </row>
    <row r="14" spans="2:11" ht="14.45" customHeight="1" x14ac:dyDescent="0.15">
      <c r="B14" s="33" t="s">
        <v>40</v>
      </c>
      <c r="C14" s="22"/>
      <c r="D14" s="22"/>
      <c r="E14" s="22"/>
      <c r="F14" s="32"/>
      <c r="G14" s="32"/>
      <c r="H14" s="32"/>
      <c r="I14" s="32"/>
      <c r="J14" s="32"/>
      <c r="K14" s="32"/>
    </row>
    <row r="15" spans="2:11" ht="14.45" customHeight="1" x14ac:dyDescent="0.15">
      <c r="B15" s="34" t="s">
        <v>41</v>
      </c>
      <c r="C15" s="22"/>
      <c r="D15" s="22"/>
      <c r="E15" s="35">
        <v>-8.1999999999999993</v>
      </c>
      <c r="F15" s="35"/>
      <c r="G15" s="32"/>
      <c r="H15" s="32"/>
      <c r="I15" s="32"/>
      <c r="J15" s="32"/>
      <c r="K15" s="32"/>
    </row>
    <row r="16" spans="2:11" ht="14.45" customHeight="1" x14ac:dyDescent="0.15">
      <c r="B16" s="36" t="s">
        <v>42</v>
      </c>
      <c r="C16" s="22"/>
      <c r="D16" s="22"/>
      <c r="E16" s="25"/>
      <c r="F16" s="32"/>
      <c r="G16" s="32"/>
      <c r="H16" s="32"/>
      <c r="I16" s="32"/>
      <c r="J16" s="32"/>
      <c r="K16" s="32"/>
    </row>
    <row r="17" spans="2:12" ht="14.45" customHeight="1" x14ac:dyDescent="0.15">
      <c r="B17" s="22"/>
      <c r="C17" s="22"/>
      <c r="D17" s="22"/>
      <c r="E17" s="22"/>
      <c r="F17" s="32"/>
      <c r="G17" s="32"/>
      <c r="H17" s="32"/>
      <c r="I17" s="32"/>
      <c r="J17" s="32"/>
      <c r="K17" s="32"/>
    </row>
    <row r="18" spans="2:12" ht="14.45" customHeight="1" x14ac:dyDescent="0.25">
      <c r="B18" s="201" t="s">
        <v>43</v>
      </c>
      <c r="C18" s="202"/>
      <c r="D18" s="202"/>
      <c r="E18" s="202"/>
      <c r="F18" s="202"/>
      <c r="G18" s="98"/>
      <c r="H18" s="98"/>
      <c r="I18" s="98"/>
      <c r="J18" s="98"/>
      <c r="K18" s="98"/>
    </row>
    <row r="19" spans="2:12" ht="14.45" customHeight="1" x14ac:dyDescent="0.15">
      <c r="B19" s="33" t="s">
        <v>40</v>
      </c>
      <c r="C19" s="37"/>
      <c r="D19" s="37"/>
      <c r="E19" s="37"/>
      <c r="F19" s="38"/>
      <c r="G19" s="32"/>
      <c r="H19" s="32"/>
      <c r="I19" s="32"/>
      <c r="J19" s="32"/>
      <c r="K19" s="32"/>
    </row>
    <row r="20" spans="2:12" ht="14.45" customHeight="1" x14ac:dyDescent="0.15">
      <c r="B20" s="34" t="s">
        <v>44</v>
      </c>
      <c r="C20" s="39">
        <v>22.832999999999998</v>
      </c>
      <c r="D20" s="40">
        <v>-92.182000000000002</v>
      </c>
      <c r="E20" s="40">
        <v>-0.69099999999999995</v>
      </c>
      <c r="F20" s="40"/>
      <c r="G20" s="32"/>
      <c r="H20" s="32"/>
      <c r="I20" s="32"/>
      <c r="J20" s="32"/>
      <c r="K20" s="32"/>
    </row>
    <row r="21" spans="2:12" ht="73.5" customHeight="1" x14ac:dyDescent="0.15">
      <c r="B21" s="36" t="s">
        <v>114</v>
      </c>
      <c r="C21" s="41"/>
      <c r="D21" s="41"/>
      <c r="E21" s="41"/>
      <c r="F21" s="40"/>
      <c r="G21" s="32"/>
      <c r="H21" s="32"/>
      <c r="I21" s="32"/>
      <c r="J21" s="32"/>
      <c r="K21" s="32"/>
    </row>
    <row r="22" spans="2:12" ht="14.45" customHeight="1" x14ac:dyDescent="0.15">
      <c r="B22" s="37"/>
      <c r="C22" s="37"/>
      <c r="D22" s="37"/>
      <c r="E22" s="37"/>
      <c r="F22" s="32"/>
      <c r="G22" s="32"/>
      <c r="H22" s="32"/>
      <c r="I22" s="32"/>
      <c r="J22" s="32"/>
      <c r="K22" s="32"/>
    </row>
    <row r="23" spans="2:12" ht="14.45" customHeight="1" x14ac:dyDescent="0.25">
      <c r="B23" s="201" t="s">
        <v>75</v>
      </c>
      <c r="C23" s="201"/>
      <c r="D23" s="201"/>
      <c r="E23" s="201"/>
      <c r="F23" s="204"/>
      <c r="G23" s="204"/>
      <c r="H23" s="204"/>
      <c r="I23" s="204"/>
      <c r="J23" s="204"/>
      <c r="K23" s="203"/>
    </row>
    <row r="24" spans="2:12" ht="14.45" customHeight="1" x14ac:dyDescent="0.15">
      <c r="B24" s="22" t="s">
        <v>40</v>
      </c>
      <c r="C24" s="22"/>
      <c r="D24" s="22"/>
      <c r="E24" s="22"/>
      <c r="F24" s="38"/>
      <c r="G24" s="38"/>
      <c r="H24" s="38"/>
      <c r="I24" s="38"/>
      <c r="J24" s="38"/>
      <c r="K24" s="38"/>
    </row>
    <row r="25" spans="2:12" ht="14.45" customHeight="1" x14ac:dyDescent="0.15">
      <c r="B25" s="42" t="s">
        <v>47</v>
      </c>
      <c r="C25" s="42"/>
      <c r="D25" s="42"/>
      <c r="E25" s="42"/>
      <c r="F25" s="106">
        <v>1934.414</v>
      </c>
      <c r="G25" s="106">
        <v>1954.1379999999999</v>
      </c>
      <c r="H25" s="106">
        <v>1962.2629999999999</v>
      </c>
      <c r="I25" s="106">
        <v>1962.355</v>
      </c>
      <c r="J25" s="106">
        <v>1962.355</v>
      </c>
      <c r="K25" s="106">
        <v>1962.355</v>
      </c>
    </row>
    <row r="26" spans="2:12" ht="14.45" customHeight="1" x14ac:dyDescent="0.15">
      <c r="B26" s="42"/>
      <c r="C26" s="42"/>
      <c r="D26" s="42"/>
      <c r="E26" s="42"/>
      <c r="F26" s="106"/>
      <c r="G26" s="106"/>
      <c r="H26" s="106"/>
      <c r="I26" s="106"/>
      <c r="J26" s="106"/>
      <c r="K26" s="106"/>
    </row>
    <row r="27" spans="2:12" ht="14.45" customHeight="1" x14ac:dyDescent="0.15">
      <c r="B27" s="33" t="s">
        <v>51</v>
      </c>
      <c r="C27" s="33"/>
      <c r="D27" s="33"/>
      <c r="E27" s="33"/>
      <c r="F27" s="106"/>
      <c r="G27" s="106"/>
      <c r="H27" s="106"/>
      <c r="I27" s="106"/>
      <c r="J27" s="106"/>
      <c r="K27" s="106"/>
    </row>
    <row r="28" spans="2:12" ht="14.45" customHeight="1" x14ac:dyDescent="0.15">
      <c r="B28" s="42" t="s">
        <v>102</v>
      </c>
      <c r="C28" s="42"/>
      <c r="D28" s="42"/>
      <c r="E28" s="42"/>
      <c r="F28" s="106"/>
      <c r="G28" s="106">
        <v>-5.4</v>
      </c>
      <c r="H28" s="106">
        <v>-5.4</v>
      </c>
      <c r="I28" s="106">
        <v>-5.4</v>
      </c>
      <c r="J28" s="106">
        <v>-5.4</v>
      </c>
      <c r="K28" s="106">
        <v>-5.4</v>
      </c>
      <c r="L28" s="99"/>
    </row>
    <row r="29" spans="2:12" ht="114.6" customHeight="1" x14ac:dyDescent="0.15">
      <c r="B29" s="36" t="s">
        <v>115</v>
      </c>
      <c r="C29" s="36"/>
      <c r="D29" s="36"/>
      <c r="E29" s="36"/>
      <c r="F29" s="106"/>
      <c r="G29" s="106"/>
      <c r="H29" s="106"/>
      <c r="I29" s="106"/>
      <c r="J29" s="106"/>
      <c r="K29" s="106"/>
    </row>
    <row r="30" spans="2:12" ht="14.45" customHeight="1" x14ac:dyDescent="0.15">
      <c r="B30" s="33"/>
      <c r="C30" s="33"/>
      <c r="D30" s="33"/>
      <c r="E30" s="33"/>
      <c r="F30" s="106"/>
      <c r="G30" s="106"/>
      <c r="H30" s="106"/>
      <c r="I30" s="106"/>
      <c r="J30" s="106"/>
      <c r="K30" s="106"/>
    </row>
    <row r="31" spans="2:12" ht="14.45" customHeight="1" x14ac:dyDescent="0.15">
      <c r="B31" s="107" t="s">
        <v>116</v>
      </c>
      <c r="C31" s="107"/>
      <c r="D31" s="107"/>
      <c r="E31" s="107"/>
      <c r="F31" s="106"/>
      <c r="G31" s="106"/>
      <c r="H31" s="106"/>
      <c r="I31" s="106"/>
      <c r="J31" s="106"/>
      <c r="K31" s="106"/>
    </row>
    <row r="32" spans="2:12" ht="14.45" customHeight="1" x14ac:dyDescent="0.15">
      <c r="B32" s="42" t="s">
        <v>117</v>
      </c>
      <c r="C32" s="42"/>
      <c r="D32" s="42"/>
      <c r="E32" s="42"/>
      <c r="F32" s="106">
        <v>0.249</v>
      </c>
      <c r="G32" s="106">
        <v>0.249</v>
      </c>
      <c r="H32" s="106">
        <v>0.249</v>
      </c>
      <c r="I32" s="106">
        <v>0.249</v>
      </c>
      <c r="J32" s="106">
        <v>0.249</v>
      </c>
      <c r="K32" s="106">
        <v>0.249</v>
      </c>
    </row>
    <row r="33" spans="1:11" ht="14.45" customHeight="1" x14ac:dyDescent="0.15">
      <c r="B33" s="42"/>
      <c r="C33" s="42"/>
      <c r="D33" s="42"/>
      <c r="E33" s="42"/>
      <c r="F33" s="106"/>
      <c r="G33" s="106"/>
      <c r="H33" s="106"/>
      <c r="I33" s="106"/>
      <c r="J33" s="106"/>
      <c r="K33" s="106"/>
    </row>
    <row r="34" spans="1:11" ht="14.45" customHeight="1" x14ac:dyDescent="0.25">
      <c r="B34" s="201" t="s">
        <v>48</v>
      </c>
      <c r="C34" s="201"/>
      <c r="D34" s="201"/>
      <c r="E34" s="201"/>
      <c r="F34" s="204"/>
      <c r="G34" s="204"/>
      <c r="H34" s="204"/>
      <c r="I34" s="204"/>
      <c r="J34" s="204"/>
      <c r="K34" s="203"/>
    </row>
    <row r="35" spans="1:11" ht="14.45" customHeight="1" x14ac:dyDescent="0.25">
      <c r="B35" s="37"/>
      <c r="C35" s="37"/>
      <c r="D35" s="37"/>
      <c r="E35" s="37"/>
      <c r="F35" s="38"/>
      <c r="G35" s="38"/>
      <c r="H35" s="38"/>
      <c r="I35" s="38"/>
      <c r="J35" s="38"/>
      <c r="K35" s="43"/>
    </row>
    <row r="36" spans="1:11" ht="14.45" customHeight="1" x14ac:dyDescent="0.25">
      <c r="B36" s="33" t="s">
        <v>40</v>
      </c>
      <c r="C36" s="37"/>
      <c r="D36" s="37"/>
      <c r="E36" s="37"/>
      <c r="F36" s="38"/>
      <c r="G36" s="38"/>
      <c r="H36" s="38"/>
      <c r="I36" s="38"/>
      <c r="J36" s="38"/>
      <c r="K36" s="43"/>
    </row>
    <row r="37" spans="1:11" ht="14.45" customHeight="1" x14ac:dyDescent="0.25">
      <c r="B37" s="42" t="s">
        <v>49</v>
      </c>
      <c r="C37" s="37"/>
      <c r="D37" s="108">
        <v>-13.002000000000001</v>
      </c>
      <c r="E37" s="108">
        <v>-5.1929999999999996</v>
      </c>
      <c r="F37" s="108">
        <v>-118.214</v>
      </c>
      <c r="G37" s="38"/>
      <c r="H37" s="38"/>
      <c r="I37" s="38"/>
      <c r="J37" s="38"/>
      <c r="K37" s="43"/>
    </row>
    <row r="38" spans="1:11" ht="26.25" customHeight="1" x14ac:dyDescent="0.25">
      <c r="B38" s="38" t="s">
        <v>50</v>
      </c>
      <c r="C38" s="37"/>
      <c r="D38" s="37"/>
      <c r="E38" s="37"/>
      <c r="F38" s="38"/>
      <c r="G38" s="38"/>
      <c r="H38" s="38"/>
      <c r="I38" s="38"/>
      <c r="J38" s="38"/>
      <c r="K38" s="43"/>
    </row>
    <row r="39" spans="1:11" ht="14.45" customHeight="1" x14ac:dyDescent="0.25">
      <c r="B39" s="37"/>
      <c r="C39" s="37"/>
      <c r="D39" s="37"/>
      <c r="E39" s="37"/>
      <c r="F39" s="38"/>
      <c r="G39" s="38"/>
      <c r="H39" s="38"/>
      <c r="I39" s="38"/>
      <c r="J39" s="38"/>
      <c r="K39" s="43"/>
    </row>
    <row r="40" spans="1:11" ht="14.45" customHeight="1" x14ac:dyDescent="0.25">
      <c r="B40" s="37" t="s">
        <v>51</v>
      </c>
      <c r="C40" s="37"/>
      <c r="D40" s="37"/>
      <c r="E40" s="37"/>
      <c r="F40" s="38"/>
      <c r="G40" s="38"/>
      <c r="H40" s="38"/>
      <c r="I40" s="38"/>
      <c r="J40" s="38"/>
      <c r="K40" s="43"/>
    </row>
    <row r="41" spans="1:11" ht="26.25" customHeight="1" x14ac:dyDescent="0.15">
      <c r="B41" s="34" t="s">
        <v>118</v>
      </c>
      <c r="C41" s="42"/>
      <c r="D41" s="42"/>
      <c r="E41" s="42"/>
      <c r="F41" s="106"/>
      <c r="G41" s="106">
        <v>-59</v>
      </c>
      <c r="H41" s="106">
        <v>-59</v>
      </c>
      <c r="I41" s="106">
        <v>-59</v>
      </c>
      <c r="J41" s="106">
        <v>-59</v>
      </c>
      <c r="K41" s="106">
        <v>-59</v>
      </c>
    </row>
    <row r="42" spans="1:11" ht="126.6" customHeight="1" x14ac:dyDescent="0.15">
      <c r="B42" s="36" t="s">
        <v>119</v>
      </c>
      <c r="C42" s="42"/>
      <c r="D42" s="42"/>
      <c r="E42" s="42"/>
      <c r="F42" s="106"/>
      <c r="G42" s="106"/>
      <c r="H42" s="106"/>
      <c r="I42" s="106"/>
      <c r="J42" s="106"/>
      <c r="K42" s="106"/>
    </row>
    <row r="43" spans="1:11" x14ac:dyDescent="0.15">
      <c r="B43" s="92"/>
      <c r="C43" s="92"/>
      <c r="D43" s="92"/>
      <c r="E43" s="92"/>
      <c r="F43" s="97"/>
      <c r="G43" s="97"/>
      <c r="H43" s="97"/>
      <c r="I43" s="97"/>
      <c r="J43" s="97"/>
      <c r="K43" s="97"/>
    </row>
    <row r="44" spans="1:11" x14ac:dyDescent="0.15">
      <c r="B44" s="46"/>
      <c r="C44" s="47"/>
      <c r="D44" s="47"/>
      <c r="E44" s="47"/>
      <c r="F44" s="47"/>
      <c r="G44" s="47"/>
      <c r="H44" s="47"/>
      <c r="I44" s="47"/>
      <c r="J44" s="47"/>
      <c r="K44" s="47"/>
    </row>
    <row r="47" spans="1:11" ht="15" x14ac:dyDescent="0.25">
      <c r="A47" s="49"/>
      <c r="B47" s="50" t="s">
        <v>120</v>
      </c>
      <c r="C47" s="109"/>
      <c r="D47" s="109"/>
      <c r="E47" s="109"/>
      <c r="F47" s="109"/>
    </row>
    <row r="48" spans="1:11" x14ac:dyDescent="0.15">
      <c r="A48" s="83"/>
      <c r="B48" s="84"/>
      <c r="C48" s="85">
        <v>2020</v>
      </c>
      <c r="D48" s="85">
        <v>2021</v>
      </c>
      <c r="E48" s="85">
        <v>2022</v>
      </c>
      <c r="F48" s="85">
        <v>2023</v>
      </c>
    </row>
    <row r="49" spans="1:6" x14ac:dyDescent="0.15">
      <c r="A49" s="57">
        <v>1</v>
      </c>
      <c r="B49" s="58" t="s">
        <v>55</v>
      </c>
      <c r="C49" s="59">
        <v>24674.633000000002</v>
      </c>
      <c r="D49" s="59">
        <v>25754.252</v>
      </c>
      <c r="E49" s="59">
        <v>26355.192999999999</v>
      </c>
      <c r="F49" s="59">
        <v>28017.039000000001</v>
      </c>
    </row>
    <row r="50" spans="1:6" x14ac:dyDescent="0.15">
      <c r="A50" s="60"/>
      <c r="B50" s="61" t="s">
        <v>56</v>
      </c>
      <c r="C50" s="62"/>
      <c r="D50" s="62"/>
      <c r="E50" s="59"/>
      <c r="F50" s="59"/>
    </row>
    <row r="51" spans="1:6" x14ac:dyDescent="0.15">
      <c r="A51" s="60">
        <v>2</v>
      </c>
      <c r="B51" s="63" t="s">
        <v>57</v>
      </c>
      <c r="C51" s="62">
        <v>-1492.4699777445755</v>
      </c>
      <c r="D51" s="62">
        <v>-220.96992655250153</v>
      </c>
      <c r="E51" s="62"/>
      <c r="F51" s="62"/>
    </row>
    <row r="52" spans="1:6" x14ac:dyDescent="0.15">
      <c r="A52" s="60">
        <v>3</v>
      </c>
      <c r="B52" s="63" t="s">
        <v>58</v>
      </c>
      <c r="C52" s="62">
        <v>-566.55683358682791</v>
      </c>
      <c r="D52" s="62">
        <v>-661.89516259214474</v>
      </c>
      <c r="E52" s="62">
        <v>-291.87057769002439</v>
      </c>
      <c r="F52" s="62">
        <v>-21.154883956381013</v>
      </c>
    </row>
    <row r="53" spans="1:6" ht="21" x14ac:dyDescent="0.15">
      <c r="A53" s="64" t="s">
        <v>121</v>
      </c>
      <c r="B53" s="65" t="s">
        <v>60</v>
      </c>
      <c r="C53" s="66">
        <v>22615.6061886686</v>
      </c>
      <c r="D53" s="66">
        <v>24871.386910855355</v>
      </c>
      <c r="E53" s="66">
        <v>26063.322422309975</v>
      </c>
      <c r="F53" s="66">
        <v>27995.88411604362</v>
      </c>
    </row>
    <row r="54" spans="1:6" x14ac:dyDescent="0.15">
      <c r="A54" s="67">
        <v>5</v>
      </c>
      <c r="B54" s="68" t="s">
        <v>61</v>
      </c>
      <c r="C54" s="62">
        <v>24303.164000000004</v>
      </c>
      <c r="D54" s="62">
        <v>24915.935000000001</v>
      </c>
      <c r="E54" s="62">
        <v>25974.674999999999</v>
      </c>
      <c r="F54" s="62">
        <v>26200.59</v>
      </c>
    </row>
    <row r="55" spans="1:6" x14ac:dyDescent="0.15">
      <c r="A55" s="67"/>
      <c r="B55" s="69" t="s">
        <v>62</v>
      </c>
      <c r="C55" s="72"/>
      <c r="D55" s="72"/>
      <c r="E55" s="72"/>
      <c r="F55" s="72"/>
    </row>
    <row r="56" spans="1:6" x14ac:dyDescent="0.15">
      <c r="A56" s="70">
        <v>6</v>
      </c>
      <c r="B56" s="71" t="s">
        <v>117</v>
      </c>
      <c r="C56" s="62"/>
      <c r="D56" s="62"/>
      <c r="E56" s="62"/>
      <c r="F56" s="62">
        <v>0.249</v>
      </c>
    </row>
    <row r="57" spans="1:6" x14ac:dyDescent="0.15">
      <c r="A57" s="70">
        <v>7</v>
      </c>
      <c r="B57" s="71" t="s">
        <v>64</v>
      </c>
      <c r="C57" s="72"/>
      <c r="D57" s="72"/>
      <c r="E57" s="72"/>
      <c r="F57" s="72">
        <v>1934.414</v>
      </c>
    </row>
    <row r="58" spans="1:6" ht="21.75" thickBot="1" x14ac:dyDescent="0.2">
      <c r="A58" s="73" t="s">
        <v>122</v>
      </c>
      <c r="B58" s="74" t="s">
        <v>66</v>
      </c>
      <c r="C58" s="75">
        <v>24303.164000000004</v>
      </c>
      <c r="D58" s="75">
        <v>24915.935000000001</v>
      </c>
      <c r="E58" s="75">
        <v>25974.674999999999</v>
      </c>
      <c r="F58" s="75">
        <v>28135.253000000001</v>
      </c>
    </row>
    <row r="59" spans="1:6" ht="21.75" thickTop="1" x14ac:dyDescent="0.15">
      <c r="A59" s="110" t="s">
        <v>123</v>
      </c>
      <c r="B59" s="77" t="s">
        <v>68</v>
      </c>
      <c r="C59" s="78">
        <v>-1687.5578113314041</v>
      </c>
      <c r="D59" s="78">
        <v>-44.548089144645928</v>
      </c>
      <c r="E59" s="78">
        <v>88.647422309975809</v>
      </c>
      <c r="F59" s="78">
        <v>-139.36888395638016</v>
      </c>
    </row>
    <row r="60" spans="1:6" x14ac:dyDescent="0.15">
      <c r="A60" s="79" t="s">
        <v>69</v>
      </c>
      <c r="B60" s="80"/>
      <c r="C60" s="15"/>
      <c r="D60" s="15"/>
      <c r="E60" s="81"/>
      <c r="F60" s="81"/>
    </row>
  </sheetData>
  <mergeCells count="6">
    <mergeCell ref="B34:K34"/>
    <mergeCell ref="B1:K1"/>
    <mergeCell ref="B11:K11"/>
    <mergeCell ref="B13:F13"/>
    <mergeCell ref="B18:F18"/>
    <mergeCell ref="B23:K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24</vt:i4>
      </vt:variant>
      <vt:variant>
        <vt:lpstr>Benoemde bereiken</vt:lpstr>
      </vt:variant>
      <vt:variant>
        <vt:i4>1</vt:i4>
      </vt:variant>
    </vt:vector>
  </HeadingPairs>
  <TitlesOfParts>
    <vt:vector size="25" baseType="lpstr">
      <vt:lpstr>Totaal Zvw OW 2024</vt:lpstr>
      <vt:lpstr>Huisartsen</vt:lpstr>
      <vt:lpstr>Multi</vt:lpstr>
      <vt:lpstr>Tandh</vt:lpstr>
      <vt:lpstr>Paramesch</vt:lpstr>
      <vt:lpstr>Verloskunde</vt:lpstr>
      <vt:lpstr>Kraamzorg</vt:lpstr>
      <vt:lpstr>Zintuiglijk geh</vt:lpstr>
      <vt:lpstr>MSZ</vt:lpstr>
      <vt:lpstr>GRZ en ELV</vt:lpstr>
      <vt:lpstr>BB aca en kapl</vt:lpstr>
      <vt:lpstr>BB MSZ</vt:lpstr>
      <vt:lpstr>Overige cur</vt:lpstr>
      <vt:lpstr>ggz</vt:lpstr>
      <vt:lpstr>Geneesm</vt:lpstr>
      <vt:lpstr>hulpm</vt:lpstr>
      <vt:lpstr>Wijkverpleging</vt:lpstr>
      <vt:lpstr>Ambulance</vt:lpstr>
      <vt:lpstr>Overig ziekenv</vt:lpstr>
      <vt:lpstr>Opleidingen</vt:lpstr>
      <vt:lpstr>Grens</vt:lpstr>
      <vt:lpstr>Transformatiemiddelen IZA</vt:lpstr>
      <vt:lpstr>Nom en onv Zvw</vt:lpstr>
      <vt:lpstr>ontv Zvw</vt:lpstr>
      <vt:lpstr>'Totaal Zvw OW 2024'!Afdrukbereik</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 M.W. (Michel)</dc:creator>
  <cp:lastModifiedBy>Rog, M.W. (Michel)</cp:lastModifiedBy>
  <dcterms:created xsi:type="dcterms:W3CDTF">2023-09-14T13:20:31Z</dcterms:created>
  <dcterms:modified xsi:type="dcterms:W3CDTF">2023-09-14T15:18:31Z</dcterms:modified>
</cp:coreProperties>
</file>