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s\3. Onderzoek en informatie\Beleidsinformatie\DJI 2022\"/>
    </mc:Choice>
  </mc:AlternateContent>
  <xr:revisionPtr revIDLastSave="0" documentId="8_{DEAFD39B-926B-4674-B222-5C059704ED8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1" l="1"/>
  <c r="B3" i="1"/>
  <c r="L3" i="1" s="1"/>
  <c r="B4" i="1"/>
  <c r="L4" i="1" s="1"/>
  <c r="B5" i="1"/>
  <c r="L5" i="1" s="1"/>
  <c r="B6" i="1"/>
  <c r="L6" i="1" s="1"/>
  <c r="B7" i="1"/>
  <c r="L7" i="1" s="1"/>
  <c r="B8" i="1"/>
  <c r="K8" i="1" s="1"/>
  <c r="B9" i="1"/>
  <c r="L9" i="1" s="1"/>
  <c r="B10" i="1"/>
  <c r="B11" i="1"/>
  <c r="L11" i="1" s="1"/>
  <c r="B12" i="1"/>
  <c r="B13" i="1"/>
  <c r="B14" i="1"/>
  <c r="B15" i="1"/>
  <c r="B17" i="1"/>
  <c r="K17" i="1" s="1"/>
  <c r="L8" i="1"/>
  <c r="R16" i="1"/>
  <c r="Q16" i="1"/>
  <c r="P16" i="1"/>
  <c r="O16" i="1"/>
  <c r="N16" i="1"/>
  <c r="M16" i="1"/>
  <c r="L16" i="1"/>
  <c r="K16" i="1"/>
  <c r="L17" i="1"/>
  <c r="P17" i="1"/>
  <c r="Q17" i="1"/>
  <c r="R17" i="1"/>
  <c r="L10" i="1"/>
  <c r="K3" i="1"/>
  <c r="K11" i="1" l="1"/>
  <c r="K7" i="1"/>
  <c r="K9" i="1"/>
  <c r="K5" i="1"/>
  <c r="M11" i="1"/>
  <c r="M9" i="1"/>
  <c r="M7" i="1"/>
  <c r="M5" i="1"/>
  <c r="M3" i="1"/>
  <c r="N11" i="1"/>
  <c r="N9" i="1"/>
  <c r="N7" i="1"/>
  <c r="N5" i="1"/>
  <c r="N3" i="1"/>
  <c r="N17" i="1"/>
  <c r="S16" i="1"/>
  <c r="K4" i="1"/>
  <c r="O17" i="1"/>
  <c r="M17" i="1"/>
  <c r="K10" i="1"/>
  <c r="K6" i="1"/>
  <c r="M10" i="1"/>
  <c r="M8" i="1"/>
  <c r="M6" i="1"/>
  <c r="M4" i="1"/>
  <c r="N10" i="1"/>
  <c r="N8" i="1"/>
  <c r="N6" i="1"/>
  <c r="N4" i="1"/>
  <c r="Q15" i="1"/>
  <c r="R15" i="1"/>
  <c r="S17" i="1" l="1"/>
  <c r="P15" i="1"/>
  <c r="L15" i="1"/>
  <c r="N15" i="1"/>
  <c r="K15" i="1"/>
  <c r="M15" i="1"/>
  <c r="O15" i="1"/>
  <c r="Q14" i="1"/>
  <c r="P3" i="1"/>
  <c r="P4" i="1"/>
  <c r="P5" i="1"/>
  <c r="P6" i="1"/>
  <c r="P7" i="1"/>
  <c r="P8" i="1"/>
  <c r="P9" i="1"/>
  <c r="P10" i="1"/>
  <c r="P11" i="1"/>
  <c r="P12" i="1"/>
  <c r="P13" i="1"/>
  <c r="K14" i="1" l="1"/>
  <c r="P14" i="1"/>
  <c r="S15" i="1"/>
  <c r="N14" i="1"/>
  <c r="L14" i="1"/>
  <c r="R14" i="1"/>
  <c r="O14" i="1"/>
  <c r="M14" i="1"/>
  <c r="O3" i="1"/>
  <c r="Q3" i="1"/>
  <c r="R3" i="1"/>
  <c r="O4" i="1"/>
  <c r="Q4" i="1"/>
  <c r="R4" i="1"/>
  <c r="O5" i="1"/>
  <c r="Q5" i="1"/>
  <c r="R5" i="1"/>
  <c r="O6" i="1"/>
  <c r="Q6" i="1"/>
  <c r="R6" i="1"/>
  <c r="O7" i="1"/>
  <c r="Q7" i="1"/>
  <c r="R7" i="1"/>
  <c r="O8" i="1"/>
  <c r="Q8" i="1"/>
  <c r="R8" i="1"/>
  <c r="O9" i="1"/>
  <c r="Q9" i="1"/>
  <c r="R9" i="1"/>
  <c r="O10" i="1"/>
  <c r="Q10" i="1"/>
  <c r="R10" i="1"/>
  <c r="O11" i="1"/>
  <c r="Q11" i="1"/>
  <c r="R11" i="1"/>
  <c r="L12" i="1"/>
  <c r="M12" i="1"/>
  <c r="N12" i="1"/>
  <c r="O12" i="1"/>
  <c r="Q12" i="1"/>
  <c r="R12" i="1"/>
  <c r="L13" i="1"/>
  <c r="M13" i="1"/>
  <c r="N13" i="1"/>
  <c r="O13" i="1"/>
  <c r="Q13" i="1"/>
  <c r="R13" i="1"/>
  <c r="K12" i="1"/>
  <c r="K13" i="1"/>
  <c r="S11" i="1" l="1"/>
  <c r="S9" i="1"/>
  <c r="S7" i="1"/>
  <c r="S5" i="1"/>
  <c r="S14" i="1"/>
  <c r="S13" i="1"/>
  <c r="S3" i="1"/>
  <c r="S12" i="1"/>
  <c r="S10" i="1"/>
  <c r="S8" i="1"/>
  <c r="S6" i="1"/>
  <c r="S4" i="1"/>
</calcChain>
</file>

<file path=xl/sharedStrings.xml><?xml version="1.0" encoding="utf-8"?>
<sst xmlns="http://schemas.openxmlformats.org/spreadsheetml/2006/main" count="37" uniqueCount="29">
  <si>
    <t>zelfde hbo-instelling, zelfde opleiding</t>
  </si>
  <si>
    <t>zelfde hbo-instelling, andere opleiding</t>
  </si>
  <si>
    <t>andere hbo-instelling, zelfde opleiding</t>
  </si>
  <si>
    <t>andere hbo-instelling, andere opleiding</t>
  </si>
  <si>
    <t>wo</t>
  </si>
  <si>
    <t>hbo-bachelor-diploma behaald</t>
  </si>
  <si>
    <t>zonder diploma uitgestroomd uit ho</t>
  </si>
  <si>
    <t>Cohort mbo4-d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</si>
  <si>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</si>
  <si>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</si>
  <si>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</si>
  <si>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</si>
  <si>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</si>
  <si>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</si>
  <si>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</si>
  <si>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</si>
  <si>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</si>
  <si>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</si>
  <si>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</si>
  <si>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Totaal</t>
  </si>
  <si>
    <t>Aantallen</t>
  </si>
  <si>
    <t>Percentages</t>
  </si>
  <si>
    <t>2017/18</t>
  </si>
  <si>
    <t>2018/19</t>
  </si>
  <si>
    <t>hbo-ad-diploma behaald</t>
  </si>
  <si>
    <t>basiswaarde</t>
  </si>
  <si>
    <t>2019/20</t>
  </si>
  <si>
    <t>2020/21</t>
  </si>
  <si>
    <t>succes 1e jaar hbo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</si>
</sst>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 x14ac:knownFonts="1">
    <font>
      <sz val="10"/>
      <name val="Arial"/>
    </font>
    <font>
      <sz val="10"/>
      <color theme="1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006100"/>
      <name val="Verdana"/>
      <family val="2"/>
    </font>
    <font>
      <sz val="10"/>
      <color rgb="FF9C0006"/>
      <name val="Verdana"/>
      <family val="2"/>
    </font>
    <font>
      <sz val="10"/>
      <color rgb="FF9C6500"/>
      <name val="Verdana"/>
      <family val="2"/>
    </font>
    <font>
      <sz val="10"/>
      <color rgb="FF3F3F76"/>
      <name val="Verdana"/>
      <family val="2"/>
    </font>
    <font>
      <b/>
      <sz val="10"/>
      <color rgb="FF3F3F3F"/>
      <name val="Verdana"/>
      <family val="2"/>
    </font>
    <font>
      <b/>
      <sz val="10"/>
      <color rgb="FFFA7D00"/>
      <name val="Verdana"/>
      <family val="2"/>
    </font>
    <font>
      <sz val="10"/>
      <color rgb="FFFA7D00"/>
      <name val="Verdana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i/>
      <sz val="10"/>
      <color rgb="FF7F7F7F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u/>
      <sz val="10"/>
      <color rgb="FF0000FF"/>
      <name val="Arial"/>
    </font>
    <font>
      <u/>
      <sz val="10"/>
      <color rgb="FF800080"/>
      <name val="Arial"/>
    </font>
    <font>
      <b/>
      <sz val="8.5"/>
      <name val="Verdana"/>
      <family val="2"/>
    </font>
    <font>
      <sz val="8.5"/>
      <name val="Verdana"/>
      <family val="2"/>
    </font>
    <font>
      <b/>
      <sz val="8.5"/>
      <color rgb="FF000000"/>
      <name val="Verdana"/>
      <family val="2"/>
    </font>
    <font>
      <sz val="8.5"/>
      <color rgb="FF000000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8">
    <xf numFmtId="0" fontId="0" fillId="0" borderId="0" xfId="0" applyFont="1"/>
    <xf numFmtId="0" fontId="21" fillId="0" borderId="0" xfId="0" applyFont="1"/>
    <xf numFmtId="0" fontId="21" fillId="0" borderId="0" xfId="0" applyFont="1" applyAlignment="1">
      <alignment wrapText="1"/>
    </xf>
    <xf numFmtId="0" fontId="23" fillId="0" borderId="0" xfId="0" applyFont="1"/>
    <xf numFmtId="0" fontId="23" fillId="0" borderId="13" xfId="0" applyFont="1" applyBorder="1" applyAlignment="1">
      <alignment horizontal="right"/>
    </xf>
    <xf numFmtId="0" fontId="23" fillId="0" borderId="0" xfId="0" applyFont="1" applyBorder="1" applyAlignment="1">
      <alignment horizontal="right"/>
    </xf>
    <xf numFmtId="164" fontId="23" fillId="0" borderId="13" xfId="1" applyNumberFormat="1" applyFont="1" applyBorder="1" applyAlignment="1">
      <alignment horizontal="right"/>
    </xf>
    <xf numFmtId="164" fontId="23" fillId="0" borderId="0" xfId="1" applyNumberFormat="1" applyFont="1" applyBorder="1" applyAlignment="1">
      <alignment horizontal="right"/>
    </xf>
    <xf numFmtId="0" fontId="23" fillId="0" borderId="14" xfId="0" applyFont="1" applyBorder="1" applyAlignment="1">
      <alignment horizontal="right"/>
    </xf>
    <xf numFmtId="0" fontId="22" fillId="0" borderId="16" xfId="0" applyFont="1" applyBorder="1" applyAlignment="1">
      <alignment wrapText="1"/>
    </xf>
    <xf numFmtId="0" fontId="22" fillId="0" borderId="17" xfId="0" applyFont="1" applyBorder="1" applyAlignment="1">
      <alignment horizontal="right" wrapText="1"/>
    </xf>
    <xf numFmtId="0" fontId="22" fillId="0" borderId="16" xfId="0" applyFont="1" applyBorder="1" applyAlignment="1">
      <alignment horizontal="right" wrapText="1"/>
    </xf>
    <xf numFmtId="0" fontId="22" fillId="0" borderId="15" xfId="0" applyFont="1" applyBorder="1" applyAlignment="1">
      <alignment horizontal="right" wrapText="1"/>
    </xf>
    <xf numFmtId="0" fontId="20" fillId="33" borderId="19" xfId="0" applyFont="1" applyFill="1" applyBorder="1" applyAlignment="1">
      <alignment wrapText="1"/>
    </xf>
    <xf numFmtId="9" fontId="20" fillId="33" borderId="21" xfId="0" applyNumberFormat="1" applyFont="1" applyFill="1" applyBorder="1"/>
    <xf numFmtId="9" fontId="20" fillId="33" borderId="18" xfId="0" applyNumberFormat="1" applyFont="1" applyFill="1" applyBorder="1"/>
    <xf numFmtId="9" fontId="20" fillId="33" borderId="19" xfId="0" applyNumberFormat="1" applyFont="1" applyFill="1" applyBorder="1"/>
    <xf numFmtId="9" fontId="20" fillId="34" borderId="20" xfId="0" applyNumberFormat="1" applyFont="1" applyFill="1" applyBorder="1"/>
    <xf numFmtId="0" fontId="22" fillId="0" borderId="0" xfId="0" applyFont="1"/>
    <xf numFmtId="0" fontId="22" fillId="0" borderId="18" xfId="0" applyFont="1" applyBorder="1"/>
    <xf numFmtId="0" fontId="20" fillId="0" borderId="19" xfId="0" applyFont="1" applyBorder="1"/>
    <xf numFmtId="0" fontId="20" fillId="0" borderId="21" xfId="0" applyFont="1" applyBorder="1"/>
    <xf numFmtId="0" fontId="20" fillId="0" borderId="0" xfId="0" applyFont="1" applyBorder="1"/>
    <xf numFmtId="0" fontId="20" fillId="0" borderId="20" xfId="0" applyFont="1" applyBorder="1"/>
    <xf numFmtId="9" fontId="20" fillId="33" borderId="20" xfId="0" applyNumberFormat="1" applyFont="1" applyFill="1" applyBorder="1"/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evolgde hyperlink" xfId="44" builtinId="9" customBuiltin="1"/>
    <cellStyle name="Goed" xfId="7" builtinId="26" customBuiltin="1"/>
    <cellStyle name="Hyperlink" xfId="43" builtinId="8" customBuiltin="1"/>
    <cellStyle name="Invoer" xfId="10" builtinId="20" customBuiltin="1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titie" xfId="16" builtinId="10" customBuiltin="1"/>
    <cellStyle name="Ongeldig" xfId="8" builtinId="27" customBuiltin="1"/>
    <cellStyle name="Procent" xfId="1" builtinId="5"/>
    <cellStyle name="Standaard" xfId="0" builtinId="0"/>
    <cellStyle name="Titel" xfId="2" builtinId="15" customBuiltin="1"/>
    <cellStyle name="Totaal" xfId="18" builtinId="25" customBuiltin="1"/>
    <cellStyle name="Uitvoer" xfId="11" builtinId="21" customBuiltin="1"/>
    <cellStyle name="Verklarende tekst" xfId="17" builtinId="53" customBuiltin="1"/>
    <cellStyle name="Waarschuwingstekst" xfId="15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workbookViewId="0">
      <pane xSplit="2" ySplit="2" topLeftCell="J3" activePane="bottomRight" state="frozen"/>
      <selection pane="topRight" activeCell="C1" sqref="C1"/>
      <selection pane="bottomLeft" activeCell="A3" sqref="A3"/>
      <selection pane="bottomRight" activeCell="S17" sqref="S17"/>
    </sheetView>
  </sheetViews>
  <sheetFormatPr defaultColWidth="9.1796875" defaultRowHeight="10.5" x14ac:dyDescent="0.2"/>
  <cols>
    <col min="1" max="1" width="15" style="1" bestFit="1" customWidth="1"/>
    <col min="2" max="2" width="6.81640625" style="1" bestFit="1" customWidth="1"/>
    <col min="3" max="3" width="16" style="1" bestFit="1" customWidth="1"/>
    <col min="4" max="4" width="16.81640625" style="1" bestFit="1" customWidth="1"/>
    <col min="5" max="5" width="16" style="1" bestFit="1" customWidth="1"/>
    <col min="6" max="6" width="16.81640625" style="1" bestFit="1" customWidth="1"/>
    <col min="7" max="7" width="7.7265625" style="1" customWidth="1"/>
    <col min="8" max="8" width="8.453125" style="1" bestFit="1" customWidth="1"/>
    <col min="9" max="9" width="13.54296875" style="1" bestFit="1" customWidth="1"/>
    <col min="10" max="10" width="15.54296875" style="1" bestFit="1" customWidth="1"/>
    <col min="11" max="11" width="16" style="1" customWidth="1"/>
    <col min="12" max="12" width="16.81640625" style="1" bestFit="1" customWidth="1"/>
    <col min="13" max="13" width="16" style="1" bestFit="1" customWidth="1"/>
    <col min="14" max="14" width="16.81640625" style="1" bestFit="1" customWidth="1"/>
    <col min="15" max="15" width="7.7265625" style="1" customWidth="1"/>
    <col min="16" max="16" width="8.453125" style="1" bestFit="1" customWidth="1"/>
    <col min="17" max="17" width="13.54296875" style="1" bestFit="1" customWidth="1"/>
    <col min="18" max="18" width="15.54296875" style="1" bestFit="1" customWidth="1"/>
    <col min="19" max="19" width="10.1796875" style="1" bestFit="1" customWidth="1"/>
    <col min="20" max="16384" width="9.1796875" style="1"/>
  </cols>
  <sheetData>
    <row r="1" spans="1:20" ht="11" thickBot="1" x14ac:dyDescent="0.25">
      <c r="C1" s="25" t="s">
        <v>20</v>
      </c>
      <c r="D1" s="26"/>
      <c r="E1" s="26"/>
      <c r="F1" s="26"/>
      <c r="G1" s="26"/>
      <c r="H1" s="26"/>
      <c r="I1" s="26"/>
      <c r="J1" s="27"/>
      <c r="K1" s="25" t="s">
        <v>21</v>
      </c>
      <c r="L1" s="26"/>
      <c r="M1" s="26"/>
      <c r="N1" s="26"/>
      <c r="O1" s="26"/>
      <c r="P1" s="26"/>
      <c r="Q1" s="26"/>
      <c r="R1" s="27"/>
    </row>
    <row r="2" spans="1:20" s="2" customFormat="1" ht="31.5" x14ac:dyDescent="0.2">
      <c r="A2" s="9" t="s">
        <v>7</v>
      </c>
      <c r="B2" s="9" t="s">
        <v>19</v>
      </c>
      <c r="C2" s="10" t="s">
        <v>0</v>
      </c>
      <c r="D2" s="11" t="s">
        <v>1</v>
      </c>
      <c r="E2" s="11" t="s">
        <v>2</v>
      </c>
      <c r="F2" s="11" t="s">
        <v>3</v>
      </c>
      <c r="G2" s="11" t="s">
        <v>4</v>
      </c>
      <c r="H2" s="11" t="s">
        <v>24</v>
      </c>
      <c r="I2" s="11" t="s">
        <v>5</v>
      </c>
      <c r="J2" s="12" t="s">
        <v>6</v>
      </c>
      <c r="K2" s="10" t="s">
        <v>0</v>
      </c>
      <c r="L2" s="11" t="s">
        <v>1</v>
      </c>
      <c r="M2" s="11" t="s">
        <v>2</v>
      </c>
      <c r="N2" s="11" t="s">
        <v>3</v>
      </c>
      <c r="O2" s="11" t="s">
        <v>4</v>
      </c>
      <c r="P2" s="11" t="s">
        <v>24</v>
      </c>
      <c r="Q2" s="11" t="s">
        <v>5</v>
      </c>
      <c r="R2" s="11" t="s">
        <v>6</v>
      </c>
      <c r="S2" s="13" t="s">
        <v>28</v>
      </c>
    </row>
    <row r="3" spans="1:20" x14ac:dyDescent="0.2">
      <c r="A3" s="18" t="s">
        <v>8</v>
      </c>
      <c r="B3" s="3">
        <f>SUM(C3:J3)</f>
        <v>22501</v>
      </c>
      <c r="C3" s="4">
        <v>14494</v>
      </c>
      <c r="D3" s="5">
        <v>1482</v>
      </c>
      <c r="E3" s="5">
        <v>471</v>
      </c>
      <c r="F3" s="5">
        <v>1246</v>
      </c>
      <c r="G3" s="5">
        <v>114</v>
      </c>
      <c r="H3" s="5">
        <v>14</v>
      </c>
      <c r="I3" s="5">
        <v>1</v>
      </c>
      <c r="J3" s="8">
        <v>4679</v>
      </c>
      <c r="K3" s="6">
        <f t="shared" ref="K3:R3" si="0">IF(C3="","",C3/$B3)</f>
        <v>0.64414914892671438</v>
      </c>
      <c r="L3" s="7">
        <f t="shared" si="0"/>
        <v>6.5863739389360479E-2</v>
      </c>
      <c r="M3" s="7">
        <f t="shared" si="0"/>
        <v>2.0932403004310918E-2</v>
      </c>
      <c r="N3" s="7">
        <f t="shared" si="0"/>
        <v>5.5375316652593216E-2</v>
      </c>
      <c r="O3" s="7">
        <f t="shared" si="0"/>
        <v>5.0664414914892673E-3</v>
      </c>
      <c r="P3" s="7">
        <f t="shared" si="0"/>
        <v>6.2219456913026089E-4</v>
      </c>
      <c r="Q3" s="7">
        <f t="shared" si="0"/>
        <v>4.4442469223590063E-5</v>
      </c>
      <c r="R3" s="7">
        <f t="shared" si="0"/>
        <v>0.2079463134971779</v>
      </c>
      <c r="S3" s="17">
        <f>SUM(K3:Q3)</f>
        <v>0.79205368650282215</v>
      </c>
    </row>
    <row r="4" spans="1:20" x14ac:dyDescent="0.2">
      <c r="A4" s="18" t="s">
        <v>9</v>
      </c>
      <c r="B4" s="3">
        <f t="shared" ref="B4:B17" si="1">SUM(C4:J4)</f>
        <v>21946</v>
      </c>
      <c r="C4" s="4">
        <v>14409</v>
      </c>
      <c r="D4" s="5">
        <v>1473</v>
      </c>
      <c r="E4" s="5">
        <v>493</v>
      </c>
      <c r="F4" s="5">
        <v>1423</v>
      </c>
      <c r="G4" s="5">
        <v>133</v>
      </c>
      <c r="H4" s="5">
        <v>27</v>
      </c>
      <c r="I4" s="5">
        <v>2</v>
      </c>
      <c r="J4" s="8">
        <v>3986</v>
      </c>
      <c r="K4" s="6">
        <f t="shared" ref="K4:K13" si="2">IF(C4="","",C4/$B4)</f>
        <v>0.65656611683222454</v>
      </c>
      <c r="L4" s="7">
        <f t="shared" ref="L4:L13" si="3">IF(D4="","",D4/$B4)</f>
        <v>6.7119292809623615E-2</v>
      </c>
      <c r="M4" s="7">
        <f t="shared" ref="M4:M13" si="4">IF(E4="","",E4/$B4)</f>
        <v>2.2464230383669005E-2</v>
      </c>
      <c r="N4" s="7">
        <f t="shared" ref="N4:N13" si="5">IF(F4="","",F4/$B4)</f>
        <v>6.4840973298095322E-2</v>
      </c>
      <c r="O4" s="7">
        <f t="shared" ref="O4:O13" si="6">IF(G4="","",G4/$B4)</f>
        <v>6.0603299006652695E-3</v>
      </c>
      <c r="P4" s="7">
        <f t="shared" ref="P4:P13" si="7">IF(H4="","",H4/$B4)</f>
        <v>1.2302925362252801E-3</v>
      </c>
      <c r="Q4" s="7">
        <f t="shared" ref="Q4:Q13" si="8">IF(I4="","",I4/$B4)</f>
        <v>9.1132780461131873E-5</v>
      </c>
      <c r="R4" s="7">
        <f t="shared" ref="R4:R13" si="9">IF(J4="","",J4/$B4)</f>
        <v>0.18162763145903582</v>
      </c>
      <c r="S4" s="17">
        <f t="shared" ref="S4:S15" si="10">SUM(K4:Q4)</f>
        <v>0.81837236854096418</v>
      </c>
    </row>
    <row r="5" spans="1:20" x14ac:dyDescent="0.2">
      <c r="A5" s="18" t="s">
        <v>10</v>
      </c>
      <c r="B5" s="3">
        <f t="shared" si="1"/>
        <v>23057</v>
      </c>
      <c r="C5" s="4">
        <v>14679</v>
      </c>
      <c r="D5" s="5">
        <v>1639</v>
      </c>
      <c r="E5" s="5">
        <v>619</v>
      </c>
      <c r="F5" s="5">
        <v>1477</v>
      </c>
      <c r="G5" s="5">
        <v>121</v>
      </c>
      <c r="H5" s="5">
        <v>32</v>
      </c>
      <c r="I5" s="5">
        <v>1</v>
      </c>
      <c r="J5" s="8">
        <v>4489</v>
      </c>
      <c r="K5" s="6">
        <f t="shared" si="2"/>
        <v>0.63663963221581299</v>
      </c>
      <c r="L5" s="7">
        <f t="shared" si="3"/>
        <v>7.1084703127033008E-2</v>
      </c>
      <c r="M5" s="7">
        <f t="shared" si="4"/>
        <v>2.6846510821008803E-2</v>
      </c>
      <c r="N5" s="7">
        <f t="shared" si="5"/>
        <v>6.4058637290193871E-2</v>
      </c>
      <c r="O5" s="7">
        <f t="shared" si="6"/>
        <v>5.2478639892440471E-3</v>
      </c>
      <c r="P5" s="7">
        <f t="shared" si="7"/>
        <v>1.3878648566595828E-3</v>
      </c>
      <c r="Q5" s="7">
        <f t="shared" si="8"/>
        <v>4.3370776770611964E-5</v>
      </c>
      <c r="R5" s="7">
        <f t="shared" si="9"/>
        <v>0.1946914169232771</v>
      </c>
      <c r="S5" s="17">
        <f t="shared" si="10"/>
        <v>0.80530858307672282</v>
      </c>
    </row>
    <row r="6" spans="1:20" x14ac:dyDescent="0.2">
      <c r="A6" s="18" t="s">
        <v>11</v>
      </c>
      <c r="B6" s="3">
        <f t="shared" si="1"/>
        <v>22641</v>
      </c>
      <c r="C6" s="4">
        <v>14250</v>
      </c>
      <c r="D6" s="5">
        <v>1602</v>
      </c>
      <c r="E6" s="5">
        <v>557</v>
      </c>
      <c r="F6" s="5">
        <v>1468</v>
      </c>
      <c r="G6" s="5">
        <v>167</v>
      </c>
      <c r="H6" s="5">
        <v>23</v>
      </c>
      <c r="I6" s="5">
        <v>1</v>
      </c>
      <c r="J6" s="8">
        <v>4573</v>
      </c>
      <c r="K6" s="6">
        <f t="shared" si="2"/>
        <v>0.62938916125612832</v>
      </c>
      <c r="L6" s="7">
        <f t="shared" si="3"/>
        <v>7.0756592023320519E-2</v>
      </c>
      <c r="M6" s="7">
        <f t="shared" si="4"/>
        <v>2.4601386864537785E-2</v>
      </c>
      <c r="N6" s="7">
        <f t="shared" si="5"/>
        <v>6.4838125524490961E-2</v>
      </c>
      <c r="O6" s="7">
        <f t="shared" si="6"/>
        <v>7.3759992933174331E-3</v>
      </c>
      <c r="P6" s="7">
        <f t="shared" si="7"/>
        <v>1.0158561900976105E-3</v>
      </c>
      <c r="Q6" s="7">
        <f t="shared" si="8"/>
        <v>4.4167660439026546E-5</v>
      </c>
      <c r="R6" s="7">
        <f t="shared" si="9"/>
        <v>0.20197871118766839</v>
      </c>
      <c r="S6" s="17">
        <f t="shared" si="10"/>
        <v>0.7980212888123317</v>
      </c>
    </row>
    <row r="7" spans="1:20" x14ac:dyDescent="0.2">
      <c r="A7" s="18" t="s">
        <v>12</v>
      </c>
      <c r="B7" s="3">
        <f t="shared" si="1"/>
        <v>22020</v>
      </c>
      <c r="C7" s="4">
        <v>13151</v>
      </c>
      <c r="D7" s="5">
        <v>1799</v>
      </c>
      <c r="E7" s="5">
        <v>548</v>
      </c>
      <c r="F7" s="5">
        <v>1520</v>
      </c>
      <c r="G7" s="5">
        <v>126</v>
      </c>
      <c r="H7" s="5">
        <v>13</v>
      </c>
      <c r="I7" s="5">
        <v>1</v>
      </c>
      <c r="J7" s="8">
        <v>4862</v>
      </c>
      <c r="K7" s="6">
        <f t="shared" si="2"/>
        <v>0.59722979109900087</v>
      </c>
      <c r="L7" s="7">
        <f t="shared" si="3"/>
        <v>8.1698455949137147E-2</v>
      </c>
      <c r="M7" s="7">
        <f t="shared" si="4"/>
        <v>2.4886466848319709E-2</v>
      </c>
      <c r="N7" s="7">
        <f t="shared" si="5"/>
        <v>6.9028156221616718E-2</v>
      </c>
      <c r="O7" s="7">
        <f t="shared" si="6"/>
        <v>5.7220708446866489E-3</v>
      </c>
      <c r="P7" s="7">
        <f t="shared" si="7"/>
        <v>5.903723887375114E-4</v>
      </c>
      <c r="Q7" s="7">
        <f t="shared" si="8"/>
        <v>4.5413260672116258E-5</v>
      </c>
      <c r="R7" s="7">
        <f t="shared" si="9"/>
        <v>0.22079927338782926</v>
      </c>
      <c r="S7" s="17">
        <f t="shared" si="10"/>
        <v>0.77920072661217077</v>
      </c>
    </row>
    <row r="8" spans="1:20" ht="11" thickBot="1" x14ac:dyDescent="0.25">
      <c r="A8" s="18" t="s">
        <v>13</v>
      </c>
      <c r="B8" s="3">
        <f t="shared" si="1"/>
        <v>21873</v>
      </c>
      <c r="C8" s="4">
        <v>12950</v>
      </c>
      <c r="D8" s="5">
        <v>1796</v>
      </c>
      <c r="E8" s="5">
        <v>739</v>
      </c>
      <c r="F8" s="5">
        <v>1689</v>
      </c>
      <c r="G8" s="5">
        <v>115</v>
      </c>
      <c r="H8" s="5">
        <v>13</v>
      </c>
      <c r="I8" s="5">
        <v>1</v>
      </c>
      <c r="J8" s="8">
        <v>4570</v>
      </c>
      <c r="K8" s="6">
        <f t="shared" si="2"/>
        <v>0.59205413066337498</v>
      </c>
      <c r="L8" s="7">
        <f t="shared" si="3"/>
        <v>8.211036437617153E-2</v>
      </c>
      <c r="M8" s="7">
        <f t="shared" si="4"/>
        <v>3.3785946143647418E-2</v>
      </c>
      <c r="N8" s="7">
        <f t="shared" si="5"/>
        <v>7.7218488547524347E-2</v>
      </c>
      <c r="O8" s="7">
        <f t="shared" si="6"/>
        <v>5.2576235541535229E-3</v>
      </c>
      <c r="P8" s="7">
        <f t="shared" si="7"/>
        <v>5.9434005394778955E-4</v>
      </c>
      <c r="Q8" s="7">
        <f t="shared" si="8"/>
        <v>4.5718465688291502E-5</v>
      </c>
      <c r="R8" s="7">
        <f t="shared" si="9"/>
        <v>0.20893338819549215</v>
      </c>
      <c r="S8" s="17">
        <f t="shared" si="10"/>
        <v>0.79106661180450766</v>
      </c>
    </row>
    <row r="9" spans="1:20" ht="11" thickBot="1" x14ac:dyDescent="0.25">
      <c r="A9" s="19" t="s">
        <v>14</v>
      </c>
      <c r="B9" s="3">
        <f t="shared" si="1"/>
        <v>24219</v>
      </c>
      <c r="C9" s="4">
        <v>13877</v>
      </c>
      <c r="D9" s="5">
        <v>2046</v>
      </c>
      <c r="E9" s="5">
        <v>853</v>
      </c>
      <c r="F9" s="5">
        <v>1904</v>
      </c>
      <c r="G9" s="5">
        <v>137</v>
      </c>
      <c r="H9" s="5">
        <v>20</v>
      </c>
      <c r="I9" s="5"/>
      <c r="J9" s="8">
        <v>5382</v>
      </c>
      <c r="K9" s="6">
        <f t="shared" si="2"/>
        <v>0.57297989182047149</v>
      </c>
      <c r="L9" s="7">
        <f t="shared" si="3"/>
        <v>8.4479127957388822E-2</v>
      </c>
      <c r="M9" s="7">
        <f t="shared" si="4"/>
        <v>3.5220281597093193E-2</v>
      </c>
      <c r="N9" s="7">
        <f t="shared" si="5"/>
        <v>7.8615962673933684E-2</v>
      </c>
      <c r="O9" s="7">
        <f t="shared" si="6"/>
        <v>5.6567158016433382E-3</v>
      </c>
      <c r="P9" s="7">
        <f t="shared" si="7"/>
        <v>8.257979272472026E-4</v>
      </c>
      <c r="Q9" s="7" t="str">
        <f t="shared" si="8"/>
        <v/>
      </c>
      <c r="R9" s="7">
        <f t="shared" si="9"/>
        <v>0.22222222222222221</v>
      </c>
      <c r="S9" s="15">
        <f t="shared" si="10"/>
        <v>0.77777777777777768</v>
      </c>
      <c r="T9" s="1" t="s">
        <v>25</v>
      </c>
    </row>
    <row r="10" spans="1:20" x14ac:dyDescent="0.2">
      <c r="A10" s="18" t="s">
        <v>15</v>
      </c>
      <c r="B10" s="3">
        <f t="shared" si="1"/>
        <v>24877</v>
      </c>
      <c r="C10" s="4">
        <v>15175</v>
      </c>
      <c r="D10" s="5">
        <v>1915</v>
      </c>
      <c r="E10" s="5">
        <v>617</v>
      </c>
      <c r="F10" s="5">
        <v>1582</v>
      </c>
      <c r="G10" s="5">
        <v>147</v>
      </c>
      <c r="H10" s="5">
        <v>11</v>
      </c>
      <c r="I10" s="5"/>
      <c r="J10" s="8">
        <v>5430</v>
      </c>
      <c r="K10" s="6">
        <f t="shared" si="2"/>
        <v>0.61000120593319129</v>
      </c>
      <c r="L10" s="7">
        <f t="shared" si="3"/>
        <v>7.6978735378060062E-2</v>
      </c>
      <c r="M10" s="7">
        <f t="shared" si="4"/>
        <v>2.4802025967761387E-2</v>
      </c>
      <c r="N10" s="7">
        <f t="shared" si="5"/>
        <v>6.3592876954616712E-2</v>
      </c>
      <c r="O10" s="7">
        <f t="shared" si="6"/>
        <v>5.9090726373758895E-3</v>
      </c>
      <c r="P10" s="7">
        <f t="shared" si="7"/>
        <v>4.4217550347710739E-4</v>
      </c>
      <c r="Q10" s="7" t="str">
        <f t="shared" si="8"/>
        <v/>
      </c>
      <c r="R10" s="7">
        <f t="shared" si="9"/>
        <v>0.21827390762551754</v>
      </c>
      <c r="S10" s="17">
        <f t="shared" si="10"/>
        <v>0.78172609237448243</v>
      </c>
    </row>
    <row r="11" spans="1:20" x14ac:dyDescent="0.2">
      <c r="A11" s="18" t="s">
        <v>16</v>
      </c>
      <c r="B11" s="3">
        <f t="shared" si="1"/>
        <v>22125</v>
      </c>
      <c r="C11" s="4">
        <v>13961</v>
      </c>
      <c r="D11" s="5">
        <v>1665</v>
      </c>
      <c r="E11" s="5">
        <v>560</v>
      </c>
      <c r="F11" s="5">
        <v>1343</v>
      </c>
      <c r="G11" s="5">
        <v>152</v>
      </c>
      <c r="H11" s="5">
        <v>10</v>
      </c>
      <c r="I11" s="5"/>
      <c r="J11" s="8">
        <v>4434</v>
      </c>
      <c r="K11" s="6">
        <f t="shared" si="2"/>
        <v>0.63100564971751416</v>
      </c>
      <c r="L11" s="7">
        <f t="shared" si="3"/>
        <v>7.5254237288135586E-2</v>
      </c>
      <c r="M11" s="7">
        <f t="shared" si="4"/>
        <v>2.5310734463276835E-2</v>
      </c>
      <c r="N11" s="7">
        <f t="shared" si="5"/>
        <v>6.0700564971751414E-2</v>
      </c>
      <c r="O11" s="7">
        <f t="shared" si="6"/>
        <v>6.8700564971751416E-3</v>
      </c>
      <c r="P11" s="7">
        <f t="shared" si="7"/>
        <v>4.519774011299435E-4</v>
      </c>
      <c r="Q11" s="7" t="str">
        <f t="shared" si="8"/>
        <v/>
      </c>
      <c r="R11" s="7">
        <f t="shared" si="9"/>
        <v>0.20040677966101694</v>
      </c>
      <c r="S11" s="17">
        <f t="shared" si="10"/>
        <v>0.79959322033898295</v>
      </c>
    </row>
    <row r="12" spans="1:20" x14ac:dyDescent="0.2">
      <c r="A12" s="18" t="s">
        <v>17</v>
      </c>
      <c r="B12" s="3">
        <f t="shared" si="1"/>
        <v>22012</v>
      </c>
      <c r="C12" s="4">
        <v>14016</v>
      </c>
      <c r="D12" s="5">
        <v>1633</v>
      </c>
      <c r="E12" s="5">
        <v>558</v>
      </c>
      <c r="F12" s="5">
        <v>1338</v>
      </c>
      <c r="G12" s="5">
        <v>187</v>
      </c>
      <c r="H12" s="5">
        <v>13</v>
      </c>
      <c r="I12" s="5"/>
      <c r="J12" s="8">
        <v>4267</v>
      </c>
      <c r="K12" s="6">
        <f t="shared" si="2"/>
        <v>0.63674359440305284</v>
      </c>
      <c r="L12" s="7">
        <f t="shared" si="3"/>
        <v>7.4186807196074872E-2</v>
      </c>
      <c r="M12" s="7">
        <f t="shared" si="4"/>
        <v>2.5349809194984554E-2</v>
      </c>
      <c r="N12" s="7">
        <f t="shared" si="5"/>
        <v>6.078502634926404E-2</v>
      </c>
      <c r="O12" s="7">
        <f t="shared" si="6"/>
        <v>8.4953661639105942E-3</v>
      </c>
      <c r="P12" s="7">
        <f t="shared" si="7"/>
        <v>5.905869525713247E-4</v>
      </c>
      <c r="Q12" s="7" t="str">
        <f t="shared" si="8"/>
        <v/>
      </c>
      <c r="R12" s="7">
        <f t="shared" si="9"/>
        <v>0.19384880974014174</v>
      </c>
      <c r="S12" s="17">
        <f t="shared" si="10"/>
        <v>0.80615119025985815</v>
      </c>
    </row>
    <row r="13" spans="1:20" x14ac:dyDescent="0.2">
      <c r="A13" s="18" t="s">
        <v>18</v>
      </c>
      <c r="B13" s="3">
        <f t="shared" si="1"/>
        <v>24603</v>
      </c>
      <c r="C13" s="4">
        <v>15142</v>
      </c>
      <c r="D13" s="5">
        <v>1919</v>
      </c>
      <c r="E13" s="5">
        <v>601</v>
      </c>
      <c r="F13" s="5">
        <v>1483</v>
      </c>
      <c r="G13" s="5">
        <v>248</v>
      </c>
      <c r="H13" s="5">
        <v>16</v>
      </c>
      <c r="I13" s="5"/>
      <c r="J13" s="8">
        <v>5194</v>
      </c>
      <c r="K13" s="6">
        <f t="shared" si="2"/>
        <v>0.61545339999187088</v>
      </c>
      <c r="L13" s="7">
        <f t="shared" si="3"/>
        <v>7.7998618054708771E-2</v>
      </c>
      <c r="M13" s="7">
        <f t="shared" si="4"/>
        <v>2.4427915294882738E-2</v>
      </c>
      <c r="N13" s="7">
        <f t="shared" si="5"/>
        <v>6.027720196723977E-2</v>
      </c>
      <c r="O13" s="7">
        <f t="shared" si="6"/>
        <v>1.0080071535991546E-2</v>
      </c>
      <c r="P13" s="7">
        <f t="shared" si="7"/>
        <v>6.5032719587042234E-4</v>
      </c>
      <c r="Q13" s="7" t="str">
        <f t="shared" si="8"/>
        <v/>
      </c>
      <c r="R13" s="7">
        <f t="shared" si="9"/>
        <v>0.21111246595943584</v>
      </c>
      <c r="S13" s="17">
        <f t="shared" si="10"/>
        <v>0.78888753404056411</v>
      </c>
    </row>
    <row r="14" spans="1:20" ht="11" thickBot="1" x14ac:dyDescent="0.25">
      <c r="A14" s="22" t="s">
        <v>22</v>
      </c>
      <c r="B14" s="3">
        <f t="shared" si="1"/>
        <v>23692</v>
      </c>
      <c r="C14" s="1">
        <v>14734</v>
      </c>
      <c r="D14" s="1">
        <v>1774</v>
      </c>
      <c r="E14" s="1">
        <v>530</v>
      </c>
      <c r="F14" s="1">
        <v>1483</v>
      </c>
      <c r="G14" s="1">
        <v>237</v>
      </c>
      <c r="H14" s="1">
        <v>10</v>
      </c>
      <c r="J14" s="1">
        <v>4924</v>
      </c>
      <c r="K14" s="6">
        <f t="shared" ref="K14" si="11">IF(C14="","",C14/$B14)</f>
        <v>0.62189768698294778</v>
      </c>
      <c r="L14" s="7">
        <f t="shared" ref="L14" si="12">IF(D14="","",D14/$B14)</f>
        <v>7.4877595812932629E-2</v>
      </c>
      <c r="M14" s="7">
        <f t="shared" ref="M14" si="13">IF(E14="","",E14/$B14)</f>
        <v>2.2370420395070065E-2</v>
      </c>
      <c r="N14" s="7">
        <f t="shared" ref="N14" si="14">IF(F14="","",F14/$B14)</f>
        <v>6.2594968765828124E-2</v>
      </c>
      <c r="O14" s="7">
        <f t="shared" ref="O14" si="15">IF(G14="","",G14/$B14)</f>
        <v>1.0003376667229445E-2</v>
      </c>
      <c r="P14" s="7">
        <f t="shared" ref="P14:Q14" si="16">IF(H14="","",H14/$B14)</f>
        <v>4.2208340368056729E-4</v>
      </c>
      <c r="Q14" s="7" t="str">
        <f t="shared" si="16"/>
        <v/>
      </c>
      <c r="R14" s="7">
        <f t="shared" ref="R14" si="17">IF(J14="","",J14/$B14)</f>
        <v>0.20783386797231132</v>
      </c>
      <c r="S14" s="17">
        <f t="shared" si="10"/>
        <v>0.7921661320276886</v>
      </c>
    </row>
    <row r="15" spans="1:20" x14ac:dyDescent="0.2">
      <c r="A15" s="20" t="s">
        <v>23</v>
      </c>
      <c r="B15" s="3">
        <f t="shared" si="1"/>
        <v>23306</v>
      </c>
      <c r="C15" s="1">
        <v>16687</v>
      </c>
      <c r="D15" s="1">
        <v>1355</v>
      </c>
      <c r="E15" s="1">
        <v>217</v>
      </c>
      <c r="F15" s="1">
        <v>1253</v>
      </c>
      <c r="G15" s="1">
        <v>259</v>
      </c>
      <c r="H15" s="1">
        <v>2</v>
      </c>
      <c r="J15" s="1">
        <v>3533</v>
      </c>
      <c r="K15" s="6">
        <f t="shared" ref="K15" si="18">IF(C15="","",C15/$B15)</f>
        <v>0.71599588088904143</v>
      </c>
      <c r="L15" s="7">
        <f t="shared" ref="L15" si="19">IF(D15="","",D15/$B15)</f>
        <v>5.8139534883720929E-2</v>
      </c>
      <c r="M15" s="7">
        <f t="shared" ref="M15" si="20">IF(E15="","",E15/$B15)</f>
        <v>9.3109070625589981E-3</v>
      </c>
      <c r="N15" s="7">
        <f t="shared" ref="N15" si="21">IF(F15="","",F15/$B15)</f>
        <v>5.3762979490260016E-2</v>
      </c>
      <c r="O15" s="7">
        <f t="shared" ref="O15" si="22">IF(G15="","",G15/$B15)</f>
        <v>1.1113018106925256E-2</v>
      </c>
      <c r="P15" s="7">
        <f t="shared" ref="P15:Q15" si="23">IF(H15="","",H15/$B15)</f>
        <v>8.5814811636488462E-5</v>
      </c>
      <c r="Q15" s="7" t="str">
        <f t="shared" si="23"/>
        <v/>
      </c>
      <c r="R15" s="7">
        <f t="shared" ref="R15" si="24">IF(J15="","",J15/$B15)</f>
        <v>0.15159186475585687</v>
      </c>
      <c r="S15" s="16">
        <f t="shared" si="10"/>
        <v>0.84840813524414305</v>
      </c>
    </row>
    <row r="16" spans="1:20" x14ac:dyDescent="0.2">
      <c r="A16" s="23" t="s">
        <v>26</v>
      </c>
      <c r="B16" s="3">
        <f t="shared" si="1"/>
        <v>25372</v>
      </c>
      <c r="C16" s="1">
        <v>18329</v>
      </c>
      <c r="D16" s="1">
        <v>1363</v>
      </c>
      <c r="E16" s="1">
        <v>230</v>
      </c>
      <c r="F16" s="1">
        <v>1217</v>
      </c>
      <c r="G16" s="1">
        <v>331</v>
      </c>
      <c r="H16" s="1">
        <v>23</v>
      </c>
      <c r="J16" s="1">
        <v>3879</v>
      </c>
      <c r="K16" s="6">
        <f t="shared" ref="K16" si="25">IF(C16="","",C16/$B16)</f>
        <v>0.72241053129434019</v>
      </c>
      <c r="L16" s="7">
        <f t="shared" ref="L16" si="26">IF(D16="","",D16/$B16)</f>
        <v>5.3720636922591831E-2</v>
      </c>
      <c r="M16" s="7">
        <f t="shared" ref="M16" si="27">IF(E16="","",E16/$B16)</f>
        <v>9.0651111461453569E-3</v>
      </c>
      <c r="N16" s="7">
        <f t="shared" ref="N16" si="28">IF(F16="","",F16/$B16)</f>
        <v>4.7966262021125652E-2</v>
      </c>
      <c r="O16" s="7">
        <f t="shared" ref="O16" si="29">IF(G16="","",G16/$B16)</f>
        <v>1.304587734510484E-2</v>
      </c>
      <c r="P16" s="7">
        <f t="shared" ref="P16" si="30">IF(H16="","",H16/$B16)</f>
        <v>9.0651111461453567E-4</v>
      </c>
      <c r="Q16" s="7" t="str">
        <f t="shared" ref="Q16" si="31">IF(I16="","",I16/$B16)</f>
        <v/>
      </c>
      <c r="R16" s="7">
        <f t="shared" ref="R16" si="32">IF(J16="","",J16/$B16)</f>
        <v>0.15288507015607758</v>
      </c>
      <c r="S16" s="24">
        <f t="shared" ref="S16" si="33">SUM(K16:Q16)</f>
        <v>0.84711492984392245</v>
      </c>
    </row>
    <row r="17" spans="1:19" ht="11" thickBot="1" x14ac:dyDescent="0.25">
      <c r="A17" s="21" t="s">
        <v>27</v>
      </c>
      <c r="B17" s="3">
        <f t="shared" si="1"/>
        <v>23661</v>
      </c>
      <c r="C17" s="1">
        <v>15988</v>
      </c>
      <c r="D17" s="1">
        <v>1331</v>
      </c>
      <c r="E17" s="1">
        <v>239</v>
      </c>
      <c r="F17" s="1">
        <v>1288</v>
      </c>
      <c r="G17" s="1">
        <v>303</v>
      </c>
      <c r="H17" s="1">
        <v>8</v>
      </c>
      <c r="J17" s="1">
        <v>4504</v>
      </c>
      <c r="K17" s="6">
        <f t="shared" ref="K17" si="34">IF(C17="","",C17/$B17)</f>
        <v>0.67571108575292671</v>
      </c>
      <c r="L17" s="7">
        <f t="shared" ref="L17" si="35">IF(D17="","",D17/$B17)</f>
        <v>5.6252905625290561E-2</v>
      </c>
      <c r="M17" s="7">
        <f t="shared" ref="M17" si="36">IF(E17="","",E17/$B17)</f>
        <v>1.0101010101010102E-2</v>
      </c>
      <c r="N17" s="7">
        <f t="shared" ref="N17" si="37">IF(F17="","",F17/$B17)</f>
        <v>5.4435569079920545E-2</v>
      </c>
      <c r="O17" s="7">
        <f t="shared" ref="O17" si="38">IF(G17="","",G17/$B17)</f>
        <v>1.2805883098770128E-2</v>
      </c>
      <c r="P17" s="7">
        <f t="shared" ref="P17" si="39">IF(H17="","",H17/$B17)</f>
        <v>3.3810912472000338E-4</v>
      </c>
      <c r="Q17" s="7" t="str">
        <f t="shared" ref="Q17" si="40">IF(I17="","",I17/$B17)</f>
        <v/>
      </c>
      <c r="R17" s="7">
        <f t="shared" ref="R17" si="41">IF(J17="","",J17/$B17)</f>
        <v>0.19035543721736189</v>
      </c>
      <c r="S17" s="14">
        <f t="shared" ref="S17" si="42">SUM(K17:Q17)</f>
        <v>0.80964456278263797</v>
      </c>
    </row>
  </sheetData>
  <mergeCells count="2">
    <mergeCell ref="C1:J1"/>
    <mergeCell ref="K1:R1"/>
  </mergeCells>
  <pageMargins left="0.75" right="0.75" top="1" bottom="1" header="0.5" footer="0.5"/>
  <pageSetup paperSize="9" orientation="portrait" horizontalDpi="30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Rutten, Arrian</dc:creator>
  <cp:lastModifiedBy>Grond, Anna</cp:lastModifiedBy>
  <dcterms:created xsi:type="dcterms:W3CDTF">2019-05-06T14:55:05Z</dcterms:created>
  <dcterms:modified xsi:type="dcterms:W3CDTF">2022-12-23T13:12:14Z</dcterms:modified>
</cp:coreProperties>
</file>